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10" tabRatio="763" activeTab="0"/>
  </bookViews>
  <sheets>
    <sheet name="清瀬地区" sheetId="1" r:id="rId1"/>
    <sheet name="登戸地区" sheetId="2" r:id="rId2"/>
  </sheets>
  <externalReferences>
    <externalReference r:id="rId5"/>
    <externalReference r:id="rId6"/>
  </externalReferences>
  <definedNames>
    <definedName name="FukaArea1">#REF!</definedName>
    <definedName name="FukaArea2">#REF!</definedName>
    <definedName name="Total">#REF!</definedName>
    <definedName name="お勧め_自家発補給電力" localSheetId="0">'[2]MST_料金試算'!$D$7</definedName>
    <definedName name="お勧め_自家発補給電力" localSheetId="1">'[2]MST_料金試算'!$D$7</definedName>
    <definedName name="お勧め_自家発補給電力">'[1]MST_料金試算'!$D$7</definedName>
    <definedName name="その他季料金_1">#REF!</definedName>
    <definedName name="その他季料金_2">#REF!</definedName>
    <definedName name="ピーク時間料金_1">#REF!</definedName>
    <definedName name="ピーク時間料金_2">#REF!</definedName>
    <definedName name="夏季料金_1">#REF!</definedName>
    <definedName name="夏季料金_2">#REF!</definedName>
    <definedName name="基本料金_1">#REF!</definedName>
    <definedName name="基本料金_2">#REF!</definedName>
    <definedName name="契約期間FROM" localSheetId="0">'[2]試算結果2'!$E$2</definedName>
    <definedName name="契約期間FROM" localSheetId="1">'[2]試算結果2'!$E$2</definedName>
    <definedName name="契約期間FROM">'[1]試算結果2'!$E$2</definedName>
    <definedName name="契約期間TO" localSheetId="0">'[2]試算結果2'!$F$2</definedName>
    <definedName name="契約期間TO" localSheetId="1">'[2]試算結果2'!$F$2</definedName>
    <definedName name="契約期間TO">'[1]試算結果2'!$F$2</definedName>
    <definedName name="使用電力量１">#REF!</definedName>
    <definedName name="使用電力量２">#REF!</definedName>
    <definedName name="使用電力量３">#REF!</definedName>
    <definedName name="試算結果">#REF!</definedName>
    <definedName name="新契約メニュー" localSheetId="0">'[2]契約名称'!$C$4</definedName>
    <definedName name="新契約メニュー" localSheetId="1">'[2]契約名称'!$C$4</definedName>
    <definedName name="新契約メニュー">'[1]契約名称'!$C$4</definedName>
    <definedName name="昼間_その他季料金_1">#REF!</definedName>
    <definedName name="昼間_その他季料金_2">#REF!</definedName>
    <definedName name="昼間_夏季料金_1">#REF!</definedName>
    <definedName name="昼間_夏季料金_2">#REF!</definedName>
    <definedName name="電気料金比較試算内訳情報">#REF!</definedName>
    <definedName name="特別高圧_予備線" localSheetId="0">'[2]試算結果2'!$U$2</definedName>
    <definedName name="特別高圧_予備線" localSheetId="1">'[2]試算結果2'!$U$2</definedName>
    <definedName name="特別高圧_予備線">'[1]試算結果2'!$U$2</definedName>
    <definedName name="特別高圧自家発補給電力" localSheetId="0">'[2]試算結果2'!$W$2</definedName>
    <definedName name="特別高圧自家発補給電力" localSheetId="1">'[2]試算結果2'!$W$2</definedName>
    <definedName name="特別高圧自家発補給電力">'[1]試算結果2'!$W$2</definedName>
    <definedName name="夜間時間料金_1">#REF!</definedName>
    <definedName name="夜間時間料金_2">#REF!</definedName>
  </definedNames>
  <calcPr fullCalcOnLoad="1"/>
</workbook>
</file>

<file path=xl/sharedStrings.xml><?xml version="1.0" encoding="utf-8"?>
<sst xmlns="http://schemas.openxmlformats.org/spreadsheetml/2006/main" count="156" uniqueCount="59">
  <si>
    <t>発電燃料費等の変動による調整額</t>
  </si>
  <si>
    <t>夏       季</t>
  </si>
  <si>
    <t>その他季</t>
  </si>
  <si>
    <t>（燃料費調整額）</t>
  </si>
  <si>
    <t>合　計</t>
  </si>
  <si>
    <t>単価</t>
  </si>
  <si>
    <t>計</t>
  </si>
  <si>
    <t>数量</t>
  </si>
  <si>
    <t>(ｋＷ)</t>
  </si>
  <si>
    <t>(円)</t>
  </si>
  <si>
    <t>(ｋＷｈ)</t>
  </si>
  <si>
    <t>ａ</t>
  </si>
  <si>
    <t>ｂ</t>
  </si>
  <si>
    <t>ｃ</t>
  </si>
  <si>
    <t>d=a×b×       　　　　　　　　　　　　　　　　　　　　　　　　　　　　　　　　　　　　　　　　　　　　　　　　　　　　　　　　　　　　　　　　　　　　　　　　　　　　　　　　　　　　　　　　　　　　　　　　　　　　　　((185-c)/100)</t>
  </si>
  <si>
    <t>蓄熱調整契約割引料金</t>
  </si>
  <si>
    <t>基　　　本　　　料　　　金</t>
  </si>
  <si>
    <t>電　力　量　料　金</t>
  </si>
  <si>
    <t>総　合　計</t>
  </si>
  <si>
    <t>年　月</t>
  </si>
  <si>
    <t>契約電力</t>
  </si>
  <si>
    <t>力率</t>
  </si>
  <si>
    <t>使用電力量</t>
  </si>
  <si>
    <t>総使用電力量</t>
  </si>
  <si>
    <t>料金単価</t>
  </si>
  <si>
    <t>割引率</t>
  </si>
  <si>
    <t>(円/kW・月)</t>
  </si>
  <si>
    <t>（％）</t>
  </si>
  <si>
    <t>(円/kWh)</t>
  </si>
  <si>
    <t>(ｋＷh)</t>
  </si>
  <si>
    <t>e</t>
  </si>
  <si>
    <t>f</t>
  </si>
  <si>
    <t>g=e×f</t>
  </si>
  <si>
    <t>h</t>
  </si>
  <si>
    <t xml:space="preserve"> i</t>
  </si>
  <si>
    <t xml:space="preserve">j＝h×i </t>
  </si>
  <si>
    <t>k＝e＋h</t>
  </si>
  <si>
    <t>l</t>
  </si>
  <si>
    <t>m＝k×l</t>
  </si>
  <si>
    <t>n＝g＋j±m</t>
  </si>
  <si>
    <t>o</t>
  </si>
  <si>
    <t>p</t>
  </si>
  <si>
    <t>q</t>
  </si>
  <si>
    <t>r＝o×p×q</t>
  </si>
  <si>
    <t>年　計</t>
  </si>
  <si>
    <t>s＝d＋n-r</t>
  </si>
  <si>
    <t>平成29年 1月</t>
  </si>
  <si>
    <t>平成29年 2月</t>
  </si>
  <si>
    <t>平成29年 3月</t>
  </si>
  <si>
    <t>平成28年 4月</t>
  </si>
  <si>
    <t>平成28年 5月</t>
  </si>
  <si>
    <t>平成28年 6月</t>
  </si>
  <si>
    <t>平成28年 7月</t>
  </si>
  <si>
    <t>平成28年 8月</t>
  </si>
  <si>
    <t>平成28年 9月</t>
  </si>
  <si>
    <t>平成28年10月</t>
  </si>
  <si>
    <t>平成28年11月</t>
  </si>
  <si>
    <t>平成28年12月</t>
  </si>
  <si>
    <t>金額（税込）</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</si>
</sst>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 numFmtId="178" formatCode="#,##0.0_ ;[Red]\-#,##0.0\ "/>
    <numFmt numFmtId="179" formatCode="#,##0_ ;[Red]\-#,##0\ "/>
    <numFmt numFmtId="180" formatCode="0.0"/>
    <numFmt numFmtId="181" formatCode="0.000"/>
    <numFmt numFmtId="182" formatCode="0.000000"/>
    <numFmt numFmtId="183" formatCode="0.00000"/>
    <numFmt numFmtId="184" formatCode="0.0000"/>
    <numFmt numFmtId="185" formatCode="0.0000000"/>
    <numFmt numFmtId="186" formatCode="0.00_);[Red]\(0.00\)"/>
    <numFmt numFmtId="187" formatCode="0_);[Red]\(0\)"/>
    <numFmt numFmtId="188" formatCode="#,##0_);[Red]\(#,##0\)"/>
    <numFmt numFmtId="189" formatCode="mm"/>
    <numFmt numFmtId="190" formatCode="#,##0.000;[Red]\-#,##0.000"/>
    <numFmt numFmtId="191" formatCode="#,##0.0000;[Red]\-#,##0.0000"/>
    <numFmt numFmtId="192" formatCode="#,##0.00000;[Red]\-#,##0.00000"/>
    <numFmt numFmtId="193" formatCode="#,##0.000000;[Red]\-#,##0.000000"/>
    <numFmt numFmtId="194" formatCode="0.00000000"/>
    <numFmt numFmtId="195" formatCode="0.000000000"/>
    <numFmt numFmtId="196" formatCode="0.0000000000"/>
    <numFmt numFmtId="197" formatCode="0_ "/>
    <numFmt numFmtId="198" formatCode="#,##0.0"/>
    <numFmt numFmtId="199" formatCode="&quot;Yes&quot;;&quot;Yes&quot;;&quot;No&quot;"/>
    <numFmt numFmtId="200" formatCode="&quot;True&quot;;&quot;True&quot;;&quot;False&quot;"/>
    <numFmt numFmtId="201" formatCode="&quot;On&quot;;&quot;On&quot;;&quot;Off&quot;"/>
    <numFmt numFmtId="202" formatCode="#,##0.00_);[Red]\(#,##0.00\)"/>
    <numFmt numFmtId="203" formatCode="0.0_);[Red]\(0.0\)"/>
    <numFmt numFmtId="204" formatCode="#,##0.0_);[Red]\(#,##0.0\)"/>
    <numFmt numFmtId="205" formatCode="#,##0.000_ ;[Red]\-#,##0.000\ "/>
    <numFmt numFmtId="206" formatCode="#,##0.0000000;[Red]\-#,##0.0000000"/>
    <numFmt numFmtId="207" formatCode="#,##0.00000000;[Red]\-#,##0.00000000"/>
    <numFmt numFmtId="208" formatCode="#,##0.000000000;[Red]\-#,##0.000000000"/>
    <numFmt numFmtId="209" formatCode="#,##0.0000000000;[Red]\-#,##0.0000000000"/>
    <numFmt numFmtId="210" formatCode="#,##0.00000000000;[Red]\-#,##0.00000000000"/>
    <numFmt numFmtId="211" formatCode="#,##0.000000000000;[Red]\-#,##0.000000000000"/>
    <numFmt numFmtId="212" formatCode="#,##0.0000000000000;[Red]\-#,##0.0000000000000"/>
    <numFmt numFmtId="213" formatCode="#,##0.00000000000000;[Red]\-#,##0.00000000000000"/>
    <numFmt numFmtId="214" formatCode="#,##0_ "/>
  </numFmts>
  <fonts count="45">
    <font>
      <sz val="11"/>
      <name val="ＭＳ Ｐゴシック"/>
      <family val="3"/>
    </font>
    <font>
      <sz val="6"/>
      <name val="ＭＳ Ｐゴシック"/>
      <family val="3"/>
    </font>
    <font>
      <u val="single"/>
      <sz val="8.25"/>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4"/>
      <name val="ＭＳ 明朝"/>
      <family val="1"/>
    </font>
    <font>
      <sz val="16"/>
      <name val="ＭＳ Ｐゴシック"/>
      <family val="3"/>
    </font>
    <font>
      <sz val="14"/>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thin"/>
    </border>
    <border>
      <left style="thin"/>
      <right style="medium"/>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24">
    <xf numFmtId="0" fontId="0" fillId="0" borderId="0" xfId="0" applyAlignment="1">
      <alignment/>
    </xf>
    <xf numFmtId="0" fontId="4" fillId="0" borderId="0" xfId="0" applyFont="1" applyAlignment="1">
      <alignment vertical="center"/>
    </xf>
    <xf numFmtId="0" fontId="5" fillId="0" borderId="10" xfId="0" applyFont="1" applyBorder="1" applyAlignment="1">
      <alignment vertical="center"/>
    </xf>
    <xf numFmtId="0" fontId="6" fillId="0" borderId="11"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0" fillId="0" borderId="0" xfId="0" applyFont="1" applyAlignment="1">
      <alignment vertical="center"/>
    </xf>
    <xf numFmtId="0" fontId="5" fillId="0" borderId="16" xfId="0" applyFont="1" applyBorder="1" applyAlignment="1">
      <alignment vertical="center"/>
    </xf>
    <xf numFmtId="0" fontId="6" fillId="0" borderId="17"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20" xfId="0" applyFont="1" applyBorder="1" applyAlignment="1">
      <alignment horizontal="centerContinuous" vertical="center"/>
    </xf>
    <xf numFmtId="0" fontId="5" fillId="0" borderId="21" xfId="0" applyFont="1" applyBorder="1" applyAlignment="1">
      <alignment horizontal="centerContinuous" vertical="center"/>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3" xfId="0" applyFont="1" applyBorder="1" applyAlignment="1">
      <alignment horizontal="left" vertical="center"/>
    </xf>
    <xf numFmtId="0" fontId="6" fillId="0" borderId="0"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Continuous" vertical="center"/>
    </xf>
    <xf numFmtId="0" fontId="5" fillId="0" borderId="26" xfId="0" applyFont="1" applyBorder="1" applyAlignment="1">
      <alignment horizontal="centerContinuous" vertical="center"/>
    </xf>
    <xf numFmtId="0" fontId="5" fillId="0" borderId="27" xfId="0" applyFont="1" applyBorder="1" applyAlignment="1">
      <alignment horizontal="centerContinuous" vertical="center"/>
    </xf>
    <xf numFmtId="0" fontId="5" fillId="0" borderId="28" xfId="0" applyFont="1" applyBorder="1" applyAlignment="1">
      <alignment horizontal="centerContinuous" vertical="center"/>
    </xf>
    <xf numFmtId="0" fontId="5" fillId="0" borderId="29" xfId="0" applyFont="1" applyBorder="1" applyAlignment="1">
      <alignment horizontal="centerContinuous" vertical="center"/>
    </xf>
    <xf numFmtId="0" fontId="5" fillId="0" borderId="30" xfId="0" applyFont="1" applyBorder="1" applyAlignment="1">
      <alignment horizontal="centerContinuous" vertical="center"/>
    </xf>
    <xf numFmtId="0" fontId="5" fillId="0" borderId="28" xfId="0" applyFont="1" applyBorder="1" applyAlignment="1">
      <alignment horizontal="center" vertical="center"/>
    </xf>
    <xf numFmtId="0" fontId="5" fillId="0" borderId="31" xfId="0" applyFont="1" applyBorder="1" applyAlignment="1">
      <alignment horizontal="centerContinuous" vertical="center"/>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0" xfId="0" applyFont="1" applyBorder="1" applyAlignment="1">
      <alignment horizontal="center" vertical="center" wrapText="1"/>
    </xf>
    <xf numFmtId="49" fontId="5" fillId="0" borderId="40" xfId="0" applyNumberFormat="1" applyFont="1" applyBorder="1" applyAlignment="1">
      <alignment horizontal="center" vertical="center"/>
    </xf>
    <xf numFmtId="0" fontId="5" fillId="0" borderId="40" xfId="0" applyFont="1" applyBorder="1" applyAlignment="1" quotePrefix="1">
      <alignment horizontal="center" vertical="center"/>
    </xf>
    <xf numFmtId="0" fontId="5" fillId="0" borderId="40"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1" xfId="0" applyFont="1" applyBorder="1" applyAlignment="1">
      <alignment horizontal="center" vertical="center"/>
    </xf>
    <xf numFmtId="0" fontId="5" fillId="0" borderId="41" xfId="0" applyFont="1" applyBorder="1" applyAlignment="1">
      <alignment horizontal="center" vertical="center" shrinkToFit="1"/>
    </xf>
    <xf numFmtId="0" fontId="6" fillId="0" borderId="42" xfId="0" applyFont="1" applyBorder="1" applyAlignment="1">
      <alignment horizontal="center" vertical="center"/>
    </xf>
    <xf numFmtId="38" fontId="7" fillId="0" borderId="43" xfId="49" applyFont="1" applyBorder="1" applyAlignment="1">
      <alignment horizontal="right" vertical="center"/>
    </xf>
    <xf numFmtId="40" fontId="7" fillId="0" borderId="44" xfId="49" applyNumberFormat="1" applyFont="1" applyBorder="1" applyAlignment="1">
      <alignment vertical="center"/>
    </xf>
    <xf numFmtId="0" fontId="7" fillId="0" borderId="45" xfId="0" applyFont="1" applyBorder="1" applyAlignment="1">
      <alignment horizontal="right" vertical="center"/>
    </xf>
    <xf numFmtId="38" fontId="7" fillId="0" borderId="18" xfId="49" applyNumberFormat="1" applyFont="1" applyBorder="1" applyAlignment="1">
      <alignment horizontal="right" vertical="center"/>
    </xf>
    <xf numFmtId="38" fontId="7" fillId="33" borderId="45" xfId="49" applyFont="1" applyFill="1" applyBorder="1" applyAlignment="1">
      <alignment vertical="center"/>
    </xf>
    <xf numFmtId="40" fontId="7" fillId="33" borderId="45" xfId="49" applyNumberFormat="1" applyFont="1" applyFill="1" applyBorder="1" applyAlignment="1">
      <alignment vertical="center"/>
    </xf>
    <xf numFmtId="38" fontId="7" fillId="34" borderId="45" xfId="49" applyFont="1" applyFill="1" applyBorder="1" applyAlignment="1">
      <alignment vertical="center"/>
    </xf>
    <xf numFmtId="40" fontId="7" fillId="0" borderId="45" xfId="49" applyNumberFormat="1" applyFont="1" applyFill="1" applyBorder="1" applyAlignment="1">
      <alignment vertical="center"/>
    </xf>
    <xf numFmtId="40" fontId="7" fillId="0" borderId="45" xfId="49" applyNumberFormat="1" applyFont="1" applyBorder="1" applyAlignment="1">
      <alignment vertical="center"/>
    </xf>
    <xf numFmtId="38" fontId="7" fillId="0" borderId="12" xfId="49" applyNumberFormat="1" applyFont="1" applyBorder="1" applyAlignment="1">
      <alignment vertical="center"/>
    </xf>
    <xf numFmtId="38" fontId="7" fillId="0" borderId="46" xfId="49" applyFont="1" applyBorder="1" applyAlignment="1">
      <alignment vertical="center"/>
    </xf>
    <xf numFmtId="40" fontId="7" fillId="0" borderId="47" xfId="49" applyNumberFormat="1" applyFont="1" applyBorder="1" applyAlignment="1">
      <alignment vertical="center"/>
    </xf>
    <xf numFmtId="205" fontId="7" fillId="0" borderId="27" xfId="49" applyNumberFormat="1" applyFont="1" applyBorder="1" applyAlignment="1">
      <alignment vertical="center"/>
    </xf>
    <xf numFmtId="40" fontId="7" fillId="0" borderId="48" xfId="49" applyNumberFormat="1" applyFont="1" applyBorder="1" applyAlignment="1">
      <alignment horizontal="right" vertical="center"/>
    </xf>
    <xf numFmtId="40" fontId="7" fillId="0" borderId="49" xfId="49" applyNumberFormat="1" applyFont="1" applyBorder="1" applyAlignment="1">
      <alignment vertical="center"/>
    </xf>
    <xf numFmtId="38" fontId="7" fillId="0" borderId="50" xfId="49" applyFont="1" applyBorder="1" applyAlignment="1">
      <alignment horizontal="right" vertical="center"/>
    </xf>
    <xf numFmtId="40" fontId="7" fillId="0" borderId="20" xfId="49" applyNumberFormat="1" applyFont="1" applyBorder="1" applyAlignment="1">
      <alignment vertical="center"/>
    </xf>
    <xf numFmtId="0" fontId="7" fillId="0" borderId="47" xfId="0" applyFont="1" applyBorder="1" applyAlignment="1">
      <alignment horizontal="right" vertical="center"/>
    </xf>
    <xf numFmtId="38" fontId="7" fillId="33" borderId="47" xfId="49" applyFont="1" applyFill="1" applyBorder="1" applyAlignment="1">
      <alignment vertical="center"/>
    </xf>
    <xf numFmtId="40" fontId="7" fillId="33" borderId="47" xfId="49" applyNumberFormat="1" applyFont="1" applyFill="1" applyBorder="1" applyAlignment="1">
      <alignment vertical="center"/>
    </xf>
    <xf numFmtId="38" fontId="7" fillId="33" borderId="47" xfId="49" applyFont="1" applyFill="1" applyBorder="1" applyAlignment="1">
      <alignment horizontal="center" vertical="center"/>
    </xf>
    <xf numFmtId="38" fontId="7" fillId="34" borderId="47" xfId="49" applyFont="1" applyFill="1" applyBorder="1" applyAlignment="1">
      <alignment vertical="center"/>
    </xf>
    <xf numFmtId="40" fontId="7" fillId="0" borderId="47" xfId="49" applyNumberFormat="1" applyFont="1" applyFill="1" applyBorder="1" applyAlignment="1">
      <alignment vertical="center"/>
    </xf>
    <xf numFmtId="38" fontId="7" fillId="0" borderId="19" xfId="49" applyNumberFormat="1" applyFont="1" applyBorder="1" applyAlignment="1">
      <alignment vertical="center"/>
    </xf>
    <xf numFmtId="40" fontId="7" fillId="0" borderId="51" xfId="49" applyNumberFormat="1" applyFont="1" applyBorder="1" applyAlignment="1">
      <alignment vertical="center"/>
    </xf>
    <xf numFmtId="38" fontId="7" fillId="34" borderId="47" xfId="49" applyFont="1" applyFill="1" applyBorder="1" applyAlignment="1">
      <alignment horizontal="right" vertical="center"/>
    </xf>
    <xf numFmtId="0" fontId="6" fillId="0" borderId="42" xfId="0" applyFont="1" applyBorder="1" applyAlignment="1">
      <alignment horizontal="center" vertical="center" shrinkToFit="1"/>
    </xf>
    <xf numFmtId="0" fontId="6" fillId="0" borderId="52" xfId="0" applyFont="1" applyBorder="1" applyAlignment="1">
      <alignment horizontal="center" vertical="center"/>
    </xf>
    <xf numFmtId="0" fontId="7" fillId="33" borderId="53" xfId="0" applyFont="1" applyFill="1" applyBorder="1" applyAlignment="1">
      <alignment horizontal="center" vertical="center"/>
    </xf>
    <xf numFmtId="0" fontId="7" fillId="33" borderId="54" xfId="0" applyFont="1" applyFill="1" applyBorder="1" applyAlignment="1">
      <alignment horizontal="center" vertical="center"/>
    </xf>
    <xf numFmtId="0" fontId="7" fillId="33" borderId="55" xfId="0" applyFont="1" applyFill="1" applyBorder="1" applyAlignment="1">
      <alignment horizontal="center" vertical="center"/>
    </xf>
    <xf numFmtId="40" fontId="7" fillId="33" borderId="56" xfId="49" applyNumberFormat="1" applyFont="1" applyFill="1" applyBorder="1" applyAlignment="1">
      <alignment vertical="center"/>
    </xf>
    <xf numFmtId="38" fontId="7" fillId="0" borderId="54" xfId="0" applyNumberFormat="1" applyFont="1" applyBorder="1" applyAlignment="1">
      <alignment horizontal="right" vertical="center"/>
    </xf>
    <xf numFmtId="38" fontId="7" fillId="33" borderId="54" xfId="49" applyFont="1" applyFill="1" applyBorder="1" applyAlignment="1">
      <alignment vertical="center"/>
    </xf>
    <xf numFmtId="38" fontId="7" fillId="0" borderId="55" xfId="0" applyNumberFormat="1" applyFont="1" applyBorder="1" applyAlignment="1">
      <alignment horizontal="right" vertical="center"/>
    </xf>
    <xf numFmtId="38" fontId="7" fillId="0" borderId="56" xfId="49" applyNumberFormat="1" applyFont="1" applyBorder="1" applyAlignment="1">
      <alignment horizontal="right" vertical="center"/>
    </xf>
    <xf numFmtId="40" fontId="7" fillId="33" borderId="56" xfId="49" applyNumberFormat="1" applyFont="1" applyFill="1" applyBorder="1" applyAlignment="1">
      <alignment horizontal="right" vertical="center"/>
    </xf>
    <xf numFmtId="40" fontId="7" fillId="33" borderId="54" xfId="49" applyNumberFormat="1" applyFont="1" applyFill="1" applyBorder="1" applyAlignment="1">
      <alignment horizontal="right" vertical="center"/>
    </xf>
    <xf numFmtId="38" fontId="7" fillId="0" borderId="53" xfId="49" applyFont="1" applyFill="1" applyBorder="1" applyAlignment="1">
      <alignment vertical="center"/>
    </xf>
    <xf numFmtId="38" fontId="7" fillId="33" borderId="55" xfId="49" applyFont="1" applyFill="1" applyBorder="1" applyAlignment="1">
      <alignment vertical="center"/>
    </xf>
    <xf numFmtId="38" fontId="7" fillId="33" borderId="57" xfId="49" applyNumberFormat="1" applyFont="1" applyFill="1" applyBorder="1" applyAlignment="1">
      <alignment horizontal="right" vertical="center"/>
    </xf>
    <xf numFmtId="40" fontId="7" fillId="0" borderId="57" xfId="49" applyNumberFormat="1" applyFont="1" applyFill="1" applyBorder="1" applyAlignment="1">
      <alignment horizontal="right" vertical="center"/>
    </xf>
    <xf numFmtId="0" fontId="7" fillId="0" borderId="0" xfId="0" applyFont="1" applyFill="1" applyBorder="1" applyAlignment="1">
      <alignment horizontal="center" vertical="center"/>
    </xf>
    <xf numFmtId="40" fontId="7" fillId="0" borderId="0" xfId="49" applyNumberFormat="1" applyFont="1" applyFill="1" applyBorder="1" applyAlignment="1">
      <alignment vertical="center"/>
    </xf>
    <xf numFmtId="38" fontId="7" fillId="0" borderId="0" xfId="0" applyNumberFormat="1" applyFont="1" applyFill="1" applyBorder="1" applyAlignment="1">
      <alignment horizontal="right" vertical="center"/>
    </xf>
    <xf numFmtId="38" fontId="7" fillId="0" borderId="0" xfId="49" applyFont="1" applyFill="1" applyBorder="1" applyAlignment="1">
      <alignment vertical="center"/>
    </xf>
    <xf numFmtId="38" fontId="7" fillId="0" borderId="0"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38" fontId="7" fillId="0" borderId="57" xfId="49" applyNumberFormat="1" applyFont="1" applyFill="1" applyBorder="1" applyAlignment="1">
      <alignment horizontal="right"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38" fontId="7" fillId="0" borderId="0" xfId="0" applyNumberFormat="1" applyFont="1" applyAlignment="1">
      <alignment vertical="center"/>
    </xf>
    <xf numFmtId="0" fontId="0" fillId="0" borderId="0" xfId="0" applyFont="1" applyFill="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40" fontId="4" fillId="0" borderId="22" xfId="0" applyNumberFormat="1" applyFont="1" applyBorder="1" applyAlignment="1">
      <alignment vertical="center"/>
    </xf>
    <xf numFmtId="0" fontId="7" fillId="0" borderId="22" xfId="0" applyFont="1" applyBorder="1" applyAlignment="1">
      <alignment vertical="center"/>
    </xf>
    <xf numFmtId="38" fontId="7" fillId="0" borderId="22" xfId="0" applyNumberFormat="1" applyFont="1" applyBorder="1" applyAlignment="1">
      <alignment vertical="center"/>
    </xf>
    <xf numFmtId="38" fontId="7" fillId="0" borderId="23" xfId="0" applyNumberFormat="1" applyFont="1" applyBorder="1" applyAlignment="1">
      <alignment vertical="center"/>
    </xf>
    <xf numFmtId="0" fontId="4" fillId="0" borderId="0" xfId="0" applyFont="1"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4" fillId="0" borderId="28" xfId="0" applyFont="1" applyBorder="1" applyAlignment="1">
      <alignment vertical="center"/>
    </xf>
    <xf numFmtId="0" fontId="0" fillId="0" borderId="30" xfId="0" applyBorder="1" applyAlignment="1">
      <alignment vertical="center"/>
    </xf>
    <xf numFmtId="0" fontId="0" fillId="0" borderId="26" xfId="0"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0" fillId="0" borderId="0" xfId="0" applyAlignment="1">
      <alignment vertical="center"/>
    </xf>
    <xf numFmtId="0" fontId="6" fillId="0" borderId="58" xfId="0" applyFont="1" applyBorder="1" applyAlignment="1">
      <alignment horizontal="center" vertical="center"/>
    </xf>
    <xf numFmtId="0" fontId="6" fillId="0" borderId="13" xfId="0" applyFont="1" applyBorder="1" applyAlignment="1">
      <alignment horizontal="center" vertical="center"/>
    </xf>
    <xf numFmtId="0" fontId="6" fillId="0" borderId="59"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40" fontId="8" fillId="0" borderId="53" xfId="49" applyNumberFormat="1" applyFont="1" applyFill="1" applyBorder="1" applyAlignment="1">
      <alignment horizontal="left" vertical="center"/>
    </xf>
    <xf numFmtId="40" fontId="8" fillId="0" borderId="54" xfId="49" applyNumberFormat="1"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142875</xdr:rowOff>
    </xdr:from>
    <xdr:to>
      <xdr:col>20</xdr:col>
      <xdr:colOff>1285875</xdr:colOff>
      <xdr:row>56</xdr:row>
      <xdr:rowOff>114300</xdr:rowOff>
    </xdr:to>
    <xdr:sp>
      <xdr:nvSpPr>
        <xdr:cNvPr id="1" name="テキスト 8"/>
        <xdr:cNvSpPr txBox="1">
          <a:spLocks noChangeArrowheads="1"/>
        </xdr:cNvSpPr>
      </xdr:nvSpPr>
      <xdr:spPr>
        <a:xfrm>
          <a:off x="485775" y="8096250"/>
          <a:ext cx="20764500" cy="55149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上記入札内訳書の各月の電気料金算定式等は、以下のとおりです。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（小数点以下切捨て）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入札金額　＝　総価額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１．０８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○税込み金額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ｏ基本料金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ｄ＝契約電力</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ａ</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契約電力基本料金単価（ｂ）</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｛（１８５－力率（ｃ））</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１００｝</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ｏ電力量料金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ｎ＝①＋②＋③</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①夏季電力量料金（ｇ）＝各月の夏季使用電力量（ｅ）</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夏季電力量料金単価（ｆ）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②その他季電力量料金（ｊ）＝各月のその他季使用電力量（ｈ）</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その他季電力量料金単価（ｉ）</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③燃料費調整額（ｍ）＝各月の総使用電力量（ｋ）</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燃料費調整単価（ｌ）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ｏ蓄熱調整契約割引料金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ｒ＝蓄熱使用電力量（ｏ）</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電気量料金単価（ｐ）</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蓄熱割引率（ｑ）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ｏ総合計</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ｓ＝基本料金（ｄ）＋電力量料金（ｎ）－蓄熱調整契約割引料金（ｒ）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上記入札内訳書の力率はご指示にもとづき</a:t>
          </a:r>
          <a:r>
            <a:rPr lang="en-US" cap="none" sz="1200" b="0" i="0" u="none" baseline="0">
              <a:solidFill>
                <a:srgbClr val="000000"/>
              </a:solidFill>
              <a:latin typeface="ＭＳ 明朝"/>
              <a:ea typeface="ＭＳ 明朝"/>
              <a:cs typeface="ＭＳ 明朝"/>
            </a:rPr>
            <a:t>100</a:t>
          </a:r>
          <a:r>
            <a:rPr lang="en-US" cap="none" sz="1200" b="0" i="0" u="none" baseline="0">
              <a:solidFill>
                <a:srgbClr val="000000"/>
              </a:solidFill>
              <a:latin typeface="ＭＳ 明朝"/>
              <a:ea typeface="ＭＳ 明朝"/>
              <a:cs typeface="ＭＳ 明朝"/>
            </a:rPr>
            <a:t>％として算定しておりますが、実際の電気料金請求における基本料金の力率割引割増は、実際の各月の実績力率により算定いたします。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電力量料金における料金単価区分は、仕様書別添「月別予定使用電力量」の区分に応じ設定しております。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燃料費調整額は、上記入札内訳書においてはご指示にもとづき加味しておりません。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ただし、実際の電気料金請求に際しては、ご請求時に対応した燃料費調整単価に各月の使用電力量を乗じた金額を差し引きまたは加算いたします。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142875</xdr:rowOff>
    </xdr:from>
    <xdr:to>
      <xdr:col>20</xdr:col>
      <xdr:colOff>1285875</xdr:colOff>
      <xdr:row>56</xdr:row>
      <xdr:rowOff>114300</xdr:rowOff>
    </xdr:to>
    <xdr:sp>
      <xdr:nvSpPr>
        <xdr:cNvPr id="1" name="テキスト 8"/>
        <xdr:cNvSpPr txBox="1">
          <a:spLocks noChangeArrowheads="1"/>
        </xdr:cNvSpPr>
      </xdr:nvSpPr>
      <xdr:spPr>
        <a:xfrm>
          <a:off x="485775" y="8096250"/>
          <a:ext cx="20764500" cy="55149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上記入札内訳書の各月の電気料金算定式等は、以下のとおりです。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（小数点以下切捨て）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入札金額　＝　総価額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１．０８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○税込み金額</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ｏ基本料金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ｄ＝契約電力</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ａ</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契約電力基本料金単価（ｂ）</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｛（１８５－力率（ｃ））</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１００｝</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ｏ電力量料金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ｎ＝①＋②＋③</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①夏季電力量料金（ｇ）＝各月の夏季使用電力量（ｅ）</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夏季電力量料金単価（ｆ）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②その他季電力量料金（ｊ）＝各月のその他季使用電力量（ｈ）</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その他季電力量料金単価（ｉ）</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③燃料費調整額（ｍ）＝各月の総使用電力量（ｋ）</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燃料費調整単価（ｌ）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ｏ蓄熱調整契約割引料金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ｒ＝蓄熱使用電力量（ｏ）</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電気量料金単価（ｐ）</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蓄熱割引率（ｑ）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ｏ総合計</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ｓ＝基本料金（ｄ）＋電力量料金（ｎ）－蓄熱調整契約割引料金（ｒ）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上記入札内訳書の力率はご指示にもとづき</a:t>
          </a:r>
          <a:r>
            <a:rPr lang="en-US" cap="none" sz="1200" b="0" i="0" u="none" baseline="0">
              <a:solidFill>
                <a:srgbClr val="000000"/>
              </a:solidFill>
              <a:latin typeface="ＭＳ 明朝"/>
              <a:ea typeface="ＭＳ 明朝"/>
              <a:cs typeface="ＭＳ 明朝"/>
            </a:rPr>
            <a:t>100</a:t>
          </a:r>
          <a:r>
            <a:rPr lang="en-US" cap="none" sz="1200" b="0" i="0" u="none" baseline="0">
              <a:solidFill>
                <a:srgbClr val="000000"/>
              </a:solidFill>
              <a:latin typeface="ＭＳ 明朝"/>
              <a:ea typeface="ＭＳ 明朝"/>
              <a:cs typeface="ＭＳ 明朝"/>
            </a:rPr>
            <a:t>％として算定しておりますが、実際の電気料金請求における基本料金の力率割引割増は、実際の各月の実績力率により算定いたします。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電力量料金における料金単価区分は、仕様書別添「月別予定使用電力量」の区分に応じ設定しております。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燃料費調整額は、上記入札内訳書においてはご指示にもとづき加味しておりません。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ただし、実際の電気料金請求に際しては、ご請求時に対応した燃料費調整単価に各月の使用電力量を乗じた金額を差し引きまたは加算いたします。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1\CPSUserData\My%20Documents\&#20837;&#26413;\&#24179;&#25104;15&#24180;&#24230;\&#35686;&#23519;&#22823;&#23398;&#26657;\&#20837;&#26413;&#26360;\&#20181;&#27096;&#26360;&#35430;&#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1\CPSUserData\&#20837;&#26413;\&#24179;&#25104;15&#24180;&#24230;\&#35686;&#23519;&#22823;&#23398;&#26657;\&#20837;&#26413;&#26360;\&#20181;&#27096;&#26360;&#35430;&#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heet"/>
      <sheetName val="電気料金のご提案"/>
      <sheetName val="電気料金のご提案（料金単価無しA）"/>
      <sheetName val="電気料金のご提案（料金単価無しB）"/>
      <sheetName val="試算内訳"/>
      <sheetName val="試算内訳(特別高圧)"/>
      <sheetName val="試算内訳(季時別)"/>
      <sheetName val="MST_内訳料金試算"/>
      <sheetName val="契約名称"/>
      <sheetName val="MST_内訳料金試算(比較メニュー用)"/>
      <sheetName val="MST_契約名称"/>
      <sheetName val="MST_契約内容"/>
      <sheetName val="MST_文言"/>
      <sheetName val="MST_Graph"/>
      <sheetName val="MST_料金試算"/>
      <sheetName val="試算結果"/>
      <sheetName val="試算結果2"/>
      <sheetName val="試算結果3"/>
      <sheetName val="GraphSheet"/>
    </sheetNames>
    <sheetDataSet>
      <sheetData sheetId="8">
        <row r="4">
          <cell r="C4" t="str">
            <v>特別高圧季節別時間帯別電力Ａ</v>
          </cell>
        </row>
      </sheetData>
      <sheetData sheetId="14">
        <row r="7">
          <cell r="D7" t="str">
            <v>特別高圧自家発補給電力Ａ</v>
          </cell>
        </row>
      </sheetData>
      <sheetData sheetId="16">
        <row r="2">
          <cell r="E2">
            <v>38078</v>
          </cell>
          <cell r="F2">
            <v>38442</v>
          </cell>
          <cell r="U2">
            <v>2014800</v>
          </cell>
          <cell r="W2">
            <v>1734480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heet"/>
      <sheetName val="電気料金のご提案"/>
      <sheetName val="電気料金のご提案（料金単価無しA）"/>
      <sheetName val="電気料金のご提案（料金単価無しB）"/>
      <sheetName val="試算内訳"/>
      <sheetName val="試算内訳(特別高圧)"/>
      <sheetName val="試算内訳(季時別)"/>
      <sheetName val="MST_内訳料金試算"/>
      <sheetName val="契約名称"/>
      <sheetName val="MST_内訳料金試算(比較メニュー用)"/>
      <sheetName val="MST_契約名称"/>
      <sheetName val="MST_契約内容"/>
      <sheetName val="MST_文言"/>
      <sheetName val="MST_Graph"/>
      <sheetName val="MST_料金試算"/>
      <sheetName val="試算結果"/>
      <sheetName val="試算結果2"/>
      <sheetName val="試算結果3"/>
      <sheetName val="GraphSheet"/>
    </sheetNames>
    <sheetDataSet>
      <sheetData sheetId="8">
        <row r="4">
          <cell r="C4" t="str">
            <v>特別高圧季節別時間帯別電力Ａ</v>
          </cell>
        </row>
      </sheetData>
      <sheetData sheetId="14">
        <row r="7">
          <cell r="D7" t="str">
            <v>特別高圧自家発補給電力Ａ</v>
          </cell>
        </row>
      </sheetData>
      <sheetData sheetId="16">
        <row r="2">
          <cell r="E2">
            <v>38078</v>
          </cell>
          <cell r="F2">
            <v>38442</v>
          </cell>
          <cell r="U2">
            <v>2014800</v>
          </cell>
          <cell r="W2">
            <v>1734480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A321"/>
  <sheetViews>
    <sheetView tabSelected="1" view="pageBreakPreview" zoomScale="70" zoomScaleSheetLayoutView="70" workbookViewId="0" topLeftCell="A1">
      <selection activeCell="A1" sqref="A1"/>
    </sheetView>
  </sheetViews>
  <sheetFormatPr defaultColWidth="9.00390625" defaultRowHeight="13.5"/>
  <cols>
    <col min="1" max="1" width="3.375" style="1" customWidth="1"/>
    <col min="2" max="2" width="17.00390625" style="1" customWidth="1"/>
    <col min="3" max="3" width="11.375" style="1" customWidth="1"/>
    <col min="4" max="4" width="13.625" style="1" customWidth="1"/>
    <col min="5" max="5" width="8.50390625" style="1" customWidth="1"/>
    <col min="6" max="6" width="16.625" style="1" customWidth="1"/>
    <col min="7" max="7" width="14.125" style="1" customWidth="1"/>
    <col min="8" max="8" width="10.625" style="1" customWidth="1"/>
    <col min="9" max="9" width="16.625" style="1" customWidth="1"/>
    <col min="10" max="10" width="14.625" style="1" customWidth="1"/>
    <col min="11" max="11" width="10.625" style="1" customWidth="1"/>
    <col min="12" max="12" width="16.625" style="1" customWidth="1"/>
    <col min="13" max="13" width="14.625" style="1" customWidth="1"/>
    <col min="14" max="14" width="10.625" style="1" customWidth="1"/>
    <col min="15" max="15" width="16.625" style="1" customWidth="1"/>
    <col min="16" max="16" width="18.625" style="1" customWidth="1"/>
    <col min="17" max="17" width="10.875" style="1" customWidth="1"/>
    <col min="18" max="18" width="11.875" style="1" customWidth="1"/>
    <col min="19" max="19" width="9.625" style="1" customWidth="1"/>
    <col min="20" max="20" width="15.375" style="1" customWidth="1"/>
    <col min="21" max="21" width="18.625" style="1" customWidth="1"/>
    <col min="22" max="22" width="1.25" style="1" customWidth="1"/>
    <col min="23" max="23" width="7.625" style="1" customWidth="1"/>
    <col min="24" max="28" width="18.625" style="1" customWidth="1"/>
    <col min="29" max="16384" width="9.00390625" style="1" customWidth="1"/>
  </cols>
  <sheetData>
    <row r="1" ht="15" thickBot="1"/>
    <row r="2" spans="2:27" ht="27" customHeight="1">
      <c r="B2" s="2"/>
      <c r="C2" s="3"/>
      <c r="D2" s="4"/>
      <c r="E2" s="4"/>
      <c r="F2" s="4"/>
      <c r="G2" s="4"/>
      <c r="H2" s="4"/>
      <c r="I2" s="4"/>
      <c r="J2" s="4"/>
      <c r="K2" s="4"/>
      <c r="L2" s="4"/>
      <c r="M2" s="5"/>
      <c r="N2" s="5"/>
      <c r="O2" s="5"/>
      <c r="P2" s="6"/>
      <c r="Q2" s="116" t="s">
        <v>15</v>
      </c>
      <c r="R2" s="117"/>
      <c r="S2" s="117"/>
      <c r="T2" s="118"/>
      <c r="U2" s="7"/>
      <c r="V2" s="8"/>
      <c r="W2" s="8"/>
      <c r="X2" s="8"/>
      <c r="Y2" s="8"/>
      <c r="Z2" s="8"/>
      <c r="AA2" s="8"/>
    </row>
    <row r="3" spans="2:27" ht="27" customHeight="1">
      <c r="B3" s="9"/>
      <c r="C3" s="10" t="s">
        <v>16</v>
      </c>
      <c r="D3" s="11"/>
      <c r="E3" s="11"/>
      <c r="F3" s="11"/>
      <c r="G3" s="12" t="s">
        <v>17</v>
      </c>
      <c r="H3" s="13"/>
      <c r="I3" s="13"/>
      <c r="J3" s="13"/>
      <c r="K3" s="13"/>
      <c r="L3" s="14"/>
      <c r="M3" s="15" t="s">
        <v>0</v>
      </c>
      <c r="N3" s="16"/>
      <c r="O3" s="17"/>
      <c r="P3" s="18"/>
      <c r="Q3" s="119"/>
      <c r="R3" s="120"/>
      <c r="S3" s="120"/>
      <c r="T3" s="121"/>
      <c r="U3" s="20" t="s">
        <v>18</v>
      </c>
      <c r="V3" s="8"/>
      <c r="W3" s="8"/>
      <c r="X3" s="8"/>
      <c r="Y3" s="8"/>
      <c r="Z3" s="8"/>
      <c r="AA3" s="8"/>
    </row>
    <row r="4" spans="2:27" ht="19.5" customHeight="1">
      <c r="B4" s="21" t="s">
        <v>19</v>
      </c>
      <c r="C4" s="22"/>
      <c r="D4" s="23"/>
      <c r="E4" s="23"/>
      <c r="F4" s="24"/>
      <c r="G4" s="11" t="s">
        <v>1</v>
      </c>
      <c r="H4" s="11"/>
      <c r="I4" s="25"/>
      <c r="J4" s="26" t="s">
        <v>2</v>
      </c>
      <c r="K4" s="11"/>
      <c r="L4" s="25"/>
      <c r="M4" s="27" t="s">
        <v>3</v>
      </c>
      <c r="N4" s="23"/>
      <c r="O4" s="24"/>
      <c r="P4" s="28" t="s">
        <v>4</v>
      </c>
      <c r="Q4" s="22"/>
      <c r="R4" s="23"/>
      <c r="S4" s="23"/>
      <c r="T4" s="29"/>
      <c r="U4" s="20"/>
      <c r="V4" s="8"/>
      <c r="W4" s="8"/>
      <c r="X4" s="8"/>
      <c r="Y4" s="8"/>
      <c r="Z4" s="8"/>
      <c r="AA4" s="8"/>
    </row>
    <row r="5" spans="2:27" ht="21.75" customHeight="1">
      <c r="B5" s="21"/>
      <c r="C5" s="30" t="s">
        <v>20</v>
      </c>
      <c r="D5" s="31" t="s">
        <v>5</v>
      </c>
      <c r="E5" s="32" t="s">
        <v>21</v>
      </c>
      <c r="F5" s="33" t="s">
        <v>6</v>
      </c>
      <c r="G5" s="31" t="s">
        <v>22</v>
      </c>
      <c r="H5" s="33" t="s">
        <v>5</v>
      </c>
      <c r="I5" s="33" t="s">
        <v>6</v>
      </c>
      <c r="J5" s="31" t="s">
        <v>22</v>
      </c>
      <c r="K5" s="33" t="s">
        <v>5</v>
      </c>
      <c r="L5" s="33" t="s">
        <v>6</v>
      </c>
      <c r="M5" s="32" t="s">
        <v>23</v>
      </c>
      <c r="N5" s="28" t="s">
        <v>5</v>
      </c>
      <c r="O5" s="32" t="s">
        <v>6</v>
      </c>
      <c r="P5" s="28"/>
      <c r="Q5" s="30" t="s">
        <v>7</v>
      </c>
      <c r="R5" s="31" t="s">
        <v>24</v>
      </c>
      <c r="S5" s="28" t="s">
        <v>25</v>
      </c>
      <c r="T5" s="34" t="s">
        <v>6</v>
      </c>
      <c r="U5" s="20"/>
      <c r="V5" s="8"/>
      <c r="W5" s="8"/>
      <c r="X5" s="8"/>
      <c r="Y5" s="8"/>
      <c r="Z5" s="8"/>
      <c r="AA5" s="8"/>
    </row>
    <row r="6" spans="2:27" ht="21.75" customHeight="1">
      <c r="B6" s="21"/>
      <c r="C6" s="30" t="s">
        <v>8</v>
      </c>
      <c r="D6" s="28" t="s">
        <v>26</v>
      </c>
      <c r="E6" s="32" t="s">
        <v>27</v>
      </c>
      <c r="F6" s="32" t="s">
        <v>9</v>
      </c>
      <c r="G6" s="28" t="s">
        <v>10</v>
      </c>
      <c r="H6" s="32" t="s">
        <v>28</v>
      </c>
      <c r="I6" s="32" t="s">
        <v>9</v>
      </c>
      <c r="J6" s="28" t="s">
        <v>10</v>
      </c>
      <c r="K6" s="32" t="s">
        <v>28</v>
      </c>
      <c r="L6" s="32" t="s">
        <v>9</v>
      </c>
      <c r="M6" s="28" t="s">
        <v>10</v>
      </c>
      <c r="N6" s="32" t="s">
        <v>28</v>
      </c>
      <c r="O6" s="32" t="s">
        <v>9</v>
      </c>
      <c r="P6" s="28" t="s">
        <v>9</v>
      </c>
      <c r="Q6" s="30" t="s">
        <v>29</v>
      </c>
      <c r="R6" s="28" t="s">
        <v>9</v>
      </c>
      <c r="S6" s="28"/>
      <c r="T6" s="20" t="s">
        <v>9</v>
      </c>
      <c r="U6" s="35" t="s">
        <v>9</v>
      </c>
      <c r="V6" s="8"/>
      <c r="W6" s="8"/>
      <c r="X6" s="8"/>
      <c r="Y6" s="8"/>
      <c r="Z6" s="8"/>
      <c r="AA6" s="8"/>
    </row>
    <row r="7" spans="2:27" ht="31.5" customHeight="1" thickBot="1">
      <c r="B7" s="36"/>
      <c r="C7" s="37" t="s">
        <v>11</v>
      </c>
      <c r="D7" s="38" t="s">
        <v>12</v>
      </c>
      <c r="E7" s="39" t="s">
        <v>13</v>
      </c>
      <c r="F7" s="40" t="s">
        <v>14</v>
      </c>
      <c r="G7" s="38" t="s">
        <v>30</v>
      </c>
      <c r="H7" s="41" t="s">
        <v>31</v>
      </c>
      <c r="I7" s="39" t="s">
        <v>32</v>
      </c>
      <c r="J7" s="38" t="s">
        <v>33</v>
      </c>
      <c r="K7" s="39" t="s">
        <v>34</v>
      </c>
      <c r="L7" s="42" t="s">
        <v>35</v>
      </c>
      <c r="M7" s="43" t="s">
        <v>36</v>
      </c>
      <c r="N7" s="38" t="s">
        <v>37</v>
      </c>
      <c r="O7" s="39" t="s">
        <v>38</v>
      </c>
      <c r="P7" s="44" t="s">
        <v>39</v>
      </c>
      <c r="Q7" s="37" t="s">
        <v>40</v>
      </c>
      <c r="R7" s="38" t="s">
        <v>41</v>
      </c>
      <c r="S7" s="38" t="s">
        <v>42</v>
      </c>
      <c r="T7" s="45" t="s">
        <v>43</v>
      </c>
      <c r="U7" s="46" t="s">
        <v>45</v>
      </c>
      <c r="V7" s="8"/>
      <c r="W7" s="8"/>
      <c r="X7" s="8"/>
      <c r="Y7" s="8"/>
      <c r="Z7" s="8"/>
      <c r="AA7" s="8"/>
    </row>
    <row r="8" spans="2:27" ht="31.5" customHeight="1">
      <c r="B8" s="47" t="s">
        <v>49</v>
      </c>
      <c r="C8" s="48"/>
      <c r="D8" s="49"/>
      <c r="E8" s="50">
        <v>100</v>
      </c>
      <c r="F8" s="51">
        <f aca="true" t="shared" si="0" ref="F8:F19">ROUNDDOWN((C8*D8*((185-E8)/100)),2)</f>
        <v>0</v>
      </c>
      <c r="G8" s="52"/>
      <c r="H8" s="53"/>
      <c r="I8" s="53"/>
      <c r="J8" s="54"/>
      <c r="K8" s="55"/>
      <c r="L8" s="56">
        <f>ROUNDDOWN(J8*K8,2)</f>
        <v>0</v>
      </c>
      <c r="M8" s="57">
        <f aca="true" t="shared" si="1" ref="M8:M19">G8+J8</f>
        <v>0</v>
      </c>
      <c r="N8" s="56">
        <v>0</v>
      </c>
      <c r="O8" s="56">
        <f aca="true" t="shared" si="2" ref="O8:O19">M8*N8</f>
        <v>0</v>
      </c>
      <c r="P8" s="49">
        <f aca="true" t="shared" si="3" ref="P8:P19">ROUNDDOWN(I8+L8+O8,2)</f>
        <v>0</v>
      </c>
      <c r="Q8" s="58"/>
      <c r="R8" s="59"/>
      <c r="S8" s="60"/>
      <c r="T8" s="61">
        <f aca="true" t="shared" si="4" ref="T8:T19">Q8*R8*S8</f>
        <v>0</v>
      </c>
      <c r="U8" s="62">
        <f aca="true" t="shared" si="5" ref="U8:U19">ROUNDDOWN(P8+F8-T8,0)</f>
        <v>0</v>
      </c>
      <c r="V8" s="8"/>
      <c r="W8" s="8"/>
      <c r="X8" s="8"/>
      <c r="Y8" s="8"/>
      <c r="Z8" s="8"/>
      <c r="AA8" s="8"/>
    </row>
    <row r="9" spans="2:27" ht="31.5" customHeight="1">
      <c r="B9" s="47" t="s">
        <v>50</v>
      </c>
      <c r="C9" s="63"/>
      <c r="D9" s="64"/>
      <c r="E9" s="65">
        <v>100</v>
      </c>
      <c r="F9" s="51">
        <f t="shared" si="0"/>
        <v>0</v>
      </c>
      <c r="G9" s="66"/>
      <c r="H9" s="67"/>
      <c r="I9" s="68"/>
      <c r="J9" s="69"/>
      <c r="K9" s="70"/>
      <c r="L9" s="59">
        <f>ROUNDDOWN(J9*K9,2)</f>
        <v>0</v>
      </c>
      <c r="M9" s="71">
        <f t="shared" si="1"/>
        <v>0</v>
      </c>
      <c r="N9" s="59">
        <v>0</v>
      </c>
      <c r="O9" s="59">
        <f t="shared" si="2"/>
        <v>0</v>
      </c>
      <c r="P9" s="64">
        <f t="shared" si="3"/>
        <v>0</v>
      </c>
      <c r="Q9" s="58"/>
      <c r="R9" s="59"/>
      <c r="S9" s="60"/>
      <c r="T9" s="61">
        <f t="shared" si="4"/>
        <v>0</v>
      </c>
      <c r="U9" s="72">
        <f t="shared" si="5"/>
        <v>0</v>
      </c>
      <c r="V9" s="8"/>
      <c r="W9" s="8"/>
      <c r="X9" s="8"/>
      <c r="Y9" s="8"/>
      <c r="Z9" s="8"/>
      <c r="AA9" s="8"/>
    </row>
    <row r="10" spans="2:27" ht="31.5" customHeight="1">
      <c r="B10" s="47" t="s">
        <v>51</v>
      </c>
      <c r="C10" s="63"/>
      <c r="D10" s="64"/>
      <c r="E10" s="65">
        <v>100</v>
      </c>
      <c r="F10" s="51">
        <f t="shared" si="0"/>
        <v>0</v>
      </c>
      <c r="G10" s="66"/>
      <c r="H10" s="67"/>
      <c r="I10" s="68"/>
      <c r="J10" s="69"/>
      <c r="K10" s="70"/>
      <c r="L10" s="59">
        <f>ROUNDDOWN(J10*K10,2)</f>
        <v>0</v>
      </c>
      <c r="M10" s="71">
        <f t="shared" si="1"/>
        <v>0</v>
      </c>
      <c r="N10" s="59">
        <v>0</v>
      </c>
      <c r="O10" s="59">
        <f t="shared" si="2"/>
        <v>0</v>
      </c>
      <c r="P10" s="64">
        <f t="shared" si="3"/>
        <v>0</v>
      </c>
      <c r="Q10" s="58"/>
      <c r="R10" s="59"/>
      <c r="S10" s="60"/>
      <c r="T10" s="61">
        <f t="shared" si="4"/>
        <v>0</v>
      </c>
      <c r="U10" s="72">
        <f t="shared" si="5"/>
        <v>0</v>
      </c>
      <c r="V10" s="8"/>
      <c r="W10" s="8"/>
      <c r="X10" s="8"/>
      <c r="Y10" s="8"/>
      <c r="Z10" s="8"/>
      <c r="AA10" s="8"/>
    </row>
    <row r="11" spans="2:27" ht="31.5" customHeight="1">
      <c r="B11" s="47" t="s">
        <v>52</v>
      </c>
      <c r="C11" s="63"/>
      <c r="D11" s="64"/>
      <c r="E11" s="65">
        <v>100</v>
      </c>
      <c r="F11" s="51">
        <f t="shared" si="0"/>
        <v>0</v>
      </c>
      <c r="G11" s="73"/>
      <c r="H11" s="70"/>
      <c r="I11" s="70">
        <f>ROUNDDOWN(G11*H11,2)</f>
        <v>0</v>
      </c>
      <c r="J11" s="66"/>
      <c r="K11" s="67"/>
      <c r="L11" s="67"/>
      <c r="M11" s="71">
        <f t="shared" si="1"/>
        <v>0</v>
      </c>
      <c r="N11" s="59">
        <v>0</v>
      </c>
      <c r="O11" s="59">
        <f t="shared" si="2"/>
        <v>0</v>
      </c>
      <c r="P11" s="64">
        <f t="shared" si="3"/>
        <v>0</v>
      </c>
      <c r="Q11" s="58"/>
      <c r="R11" s="59"/>
      <c r="S11" s="60"/>
      <c r="T11" s="61">
        <f t="shared" si="4"/>
        <v>0</v>
      </c>
      <c r="U11" s="72">
        <f t="shared" si="5"/>
        <v>0</v>
      </c>
      <c r="V11" s="8"/>
      <c r="W11" s="8"/>
      <c r="X11" s="8"/>
      <c r="Y11" s="8"/>
      <c r="Z11" s="8"/>
      <c r="AA11" s="8"/>
    </row>
    <row r="12" spans="2:27" ht="31.5" customHeight="1">
      <c r="B12" s="47" t="s">
        <v>53</v>
      </c>
      <c r="C12" s="63"/>
      <c r="D12" s="64"/>
      <c r="E12" s="65">
        <v>100</v>
      </c>
      <c r="F12" s="51">
        <f t="shared" si="0"/>
        <v>0</v>
      </c>
      <c r="G12" s="73"/>
      <c r="H12" s="70"/>
      <c r="I12" s="70">
        <f>ROUNDDOWN(G12*H12,2)</f>
        <v>0</v>
      </c>
      <c r="J12" s="66"/>
      <c r="K12" s="67"/>
      <c r="L12" s="67"/>
      <c r="M12" s="71">
        <f t="shared" si="1"/>
        <v>0</v>
      </c>
      <c r="N12" s="59">
        <v>0</v>
      </c>
      <c r="O12" s="59">
        <f t="shared" si="2"/>
        <v>0</v>
      </c>
      <c r="P12" s="64">
        <f t="shared" si="3"/>
        <v>0</v>
      </c>
      <c r="Q12" s="58"/>
      <c r="R12" s="59"/>
      <c r="S12" s="60"/>
      <c r="T12" s="61">
        <f t="shared" si="4"/>
        <v>0</v>
      </c>
      <c r="U12" s="72">
        <f t="shared" si="5"/>
        <v>0</v>
      </c>
      <c r="V12" s="8"/>
      <c r="W12" s="8"/>
      <c r="X12" s="8"/>
      <c r="Y12" s="8"/>
      <c r="Z12" s="8"/>
      <c r="AA12" s="8"/>
    </row>
    <row r="13" spans="2:27" ht="31.5" customHeight="1">
      <c r="B13" s="47" t="s">
        <v>54</v>
      </c>
      <c r="C13" s="63"/>
      <c r="D13" s="64"/>
      <c r="E13" s="65">
        <v>100</v>
      </c>
      <c r="F13" s="51">
        <f t="shared" si="0"/>
        <v>0</v>
      </c>
      <c r="G13" s="73"/>
      <c r="H13" s="70"/>
      <c r="I13" s="70">
        <f>ROUNDDOWN(G13*H13,2)</f>
        <v>0</v>
      </c>
      <c r="J13" s="66"/>
      <c r="K13" s="67"/>
      <c r="L13" s="67"/>
      <c r="M13" s="71">
        <f t="shared" si="1"/>
        <v>0</v>
      </c>
      <c r="N13" s="59">
        <v>0</v>
      </c>
      <c r="O13" s="59">
        <f t="shared" si="2"/>
        <v>0</v>
      </c>
      <c r="P13" s="64">
        <f t="shared" si="3"/>
        <v>0</v>
      </c>
      <c r="Q13" s="58"/>
      <c r="R13" s="59"/>
      <c r="S13" s="60"/>
      <c r="T13" s="61">
        <f t="shared" si="4"/>
        <v>0</v>
      </c>
      <c r="U13" s="72">
        <f t="shared" si="5"/>
        <v>0</v>
      </c>
      <c r="V13" s="8"/>
      <c r="W13" s="8"/>
      <c r="X13" s="8"/>
      <c r="Y13" s="8"/>
      <c r="Z13" s="8"/>
      <c r="AA13" s="8"/>
    </row>
    <row r="14" spans="2:27" ht="31.5" customHeight="1">
      <c r="B14" s="74" t="s">
        <v>55</v>
      </c>
      <c r="C14" s="63"/>
      <c r="D14" s="64"/>
      <c r="E14" s="65">
        <v>100</v>
      </c>
      <c r="F14" s="51">
        <f t="shared" si="0"/>
        <v>0</v>
      </c>
      <c r="G14" s="66"/>
      <c r="H14" s="67"/>
      <c r="I14" s="68"/>
      <c r="J14" s="69"/>
      <c r="K14" s="70"/>
      <c r="L14" s="59">
        <f aca="true" t="shared" si="6" ref="L14:L19">ROUNDDOWN(J14*K14,2)</f>
        <v>0</v>
      </c>
      <c r="M14" s="71">
        <f t="shared" si="1"/>
        <v>0</v>
      </c>
      <c r="N14" s="59">
        <v>0</v>
      </c>
      <c r="O14" s="59">
        <f t="shared" si="2"/>
        <v>0</v>
      </c>
      <c r="P14" s="64">
        <f t="shared" si="3"/>
        <v>0</v>
      </c>
      <c r="Q14" s="58"/>
      <c r="R14" s="59"/>
      <c r="S14" s="60"/>
      <c r="T14" s="61">
        <f t="shared" si="4"/>
        <v>0</v>
      </c>
      <c r="U14" s="72">
        <f t="shared" si="5"/>
        <v>0</v>
      </c>
      <c r="V14" s="8"/>
      <c r="W14" s="8"/>
      <c r="X14" s="8"/>
      <c r="Y14" s="8"/>
      <c r="Z14" s="8"/>
      <c r="AA14" s="8"/>
    </row>
    <row r="15" spans="2:27" ht="31.5" customHeight="1">
      <c r="B15" s="74" t="s">
        <v>56</v>
      </c>
      <c r="C15" s="63"/>
      <c r="D15" s="64"/>
      <c r="E15" s="65">
        <v>100</v>
      </c>
      <c r="F15" s="51">
        <f t="shared" si="0"/>
        <v>0</v>
      </c>
      <c r="G15" s="66"/>
      <c r="H15" s="67"/>
      <c r="I15" s="68"/>
      <c r="J15" s="69"/>
      <c r="K15" s="70"/>
      <c r="L15" s="59">
        <f t="shared" si="6"/>
        <v>0</v>
      </c>
      <c r="M15" s="71">
        <f t="shared" si="1"/>
        <v>0</v>
      </c>
      <c r="N15" s="59">
        <v>0</v>
      </c>
      <c r="O15" s="59">
        <f t="shared" si="2"/>
        <v>0</v>
      </c>
      <c r="P15" s="64">
        <f t="shared" si="3"/>
        <v>0</v>
      </c>
      <c r="Q15" s="58"/>
      <c r="R15" s="59"/>
      <c r="S15" s="60"/>
      <c r="T15" s="61">
        <f t="shared" si="4"/>
        <v>0</v>
      </c>
      <c r="U15" s="72">
        <f t="shared" si="5"/>
        <v>0</v>
      </c>
      <c r="V15" s="8"/>
      <c r="W15" s="8"/>
      <c r="X15" s="8"/>
      <c r="Y15" s="8"/>
      <c r="Z15" s="8"/>
      <c r="AA15" s="8"/>
    </row>
    <row r="16" spans="2:27" ht="31.5" customHeight="1">
      <c r="B16" s="74" t="s">
        <v>57</v>
      </c>
      <c r="C16" s="63"/>
      <c r="D16" s="64"/>
      <c r="E16" s="65">
        <v>100</v>
      </c>
      <c r="F16" s="51">
        <f t="shared" si="0"/>
        <v>0</v>
      </c>
      <c r="G16" s="66"/>
      <c r="H16" s="67"/>
      <c r="I16" s="68"/>
      <c r="J16" s="69"/>
      <c r="K16" s="70"/>
      <c r="L16" s="59">
        <f t="shared" si="6"/>
        <v>0</v>
      </c>
      <c r="M16" s="71">
        <f t="shared" si="1"/>
        <v>0</v>
      </c>
      <c r="N16" s="59">
        <v>0</v>
      </c>
      <c r="O16" s="59">
        <f t="shared" si="2"/>
        <v>0</v>
      </c>
      <c r="P16" s="64">
        <f t="shared" si="3"/>
        <v>0</v>
      </c>
      <c r="Q16" s="58"/>
      <c r="R16" s="59"/>
      <c r="S16" s="60"/>
      <c r="T16" s="61">
        <f t="shared" si="4"/>
        <v>0</v>
      </c>
      <c r="U16" s="72">
        <f t="shared" si="5"/>
        <v>0</v>
      </c>
      <c r="V16" s="8"/>
      <c r="W16" s="8"/>
      <c r="X16" s="8"/>
      <c r="Y16" s="8"/>
      <c r="Z16" s="8"/>
      <c r="AA16" s="8"/>
    </row>
    <row r="17" spans="2:27" ht="31.5" customHeight="1">
      <c r="B17" s="47" t="s">
        <v>46</v>
      </c>
      <c r="C17" s="63"/>
      <c r="D17" s="64"/>
      <c r="E17" s="65">
        <v>100</v>
      </c>
      <c r="F17" s="51">
        <f t="shared" si="0"/>
        <v>0</v>
      </c>
      <c r="G17" s="66"/>
      <c r="H17" s="67"/>
      <c r="I17" s="68"/>
      <c r="J17" s="69"/>
      <c r="K17" s="70"/>
      <c r="L17" s="59">
        <f t="shared" si="6"/>
        <v>0</v>
      </c>
      <c r="M17" s="71">
        <f t="shared" si="1"/>
        <v>0</v>
      </c>
      <c r="N17" s="59">
        <v>0</v>
      </c>
      <c r="O17" s="59">
        <f t="shared" si="2"/>
        <v>0</v>
      </c>
      <c r="P17" s="64">
        <f t="shared" si="3"/>
        <v>0</v>
      </c>
      <c r="Q17" s="58"/>
      <c r="R17" s="59"/>
      <c r="S17" s="60"/>
      <c r="T17" s="61">
        <f t="shared" si="4"/>
        <v>0</v>
      </c>
      <c r="U17" s="72">
        <f t="shared" si="5"/>
        <v>0</v>
      </c>
      <c r="V17" s="8"/>
      <c r="W17" s="8"/>
      <c r="X17" s="8"/>
      <c r="Y17" s="8"/>
      <c r="Z17" s="8"/>
      <c r="AA17" s="8"/>
    </row>
    <row r="18" spans="2:27" ht="31.5" customHeight="1">
      <c r="B18" s="47" t="s">
        <v>47</v>
      </c>
      <c r="C18" s="63"/>
      <c r="D18" s="64"/>
      <c r="E18" s="65">
        <v>100</v>
      </c>
      <c r="F18" s="51">
        <f t="shared" si="0"/>
        <v>0</v>
      </c>
      <c r="G18" s="66"/>
      <c r="H18" s="67"/>
      <c r="I18" s="67"/>
      <c r="J18" s="69"/>
      <c r="K18" s="70"/>
      <c r="L18" s="59">
        <f t="shared" si="6"/>
        <v>0</v>
      </c>
      <c r="M18" s="71">
        <f t="shared" si="1"/>
        <v>0</v>
      </c>
      <c r="N18" s="59">
        <v>0</v>
      </c>
      <c r="O18" s="59">
        <f t="shared" si="2"/>
        <v>0</v>
      </c>
      <c r="P18" s="64">
        <f t="shared" si="3"/>
        <v>0</v>
      </c>
      <c r="Q18" s="58"/>
      <c r="R18" s="59"/>
      <c r="S18" s="60"/>
      <c r="T18" s="61">
        <f t="shared" si="4"/>
        <v>0</v>
      </c>
      <c r="U18" s="72">
        <f t="shared" si="5"/>
        <v>0</v>
      </c>
      <c r="V18" s="8"/>
      <c r="W18" s="8"/>
      <c r="X18" s="8"/>
      <c r="Y18" s="8"/>
      <c r="Z18" s="8"/>
      <c r="AA18" s="8"/>
    </row>
    <row r="19" spans="2:27" ht="31.5" customHeight="1">
      <c r="B19" s="47" t="s">
        <v>48</v>
      </c>
      <c r="C19" s="63"/>
      <c r="D19" s="64"/>
      <c r="E19" s="65">
        <v>100</v>
      </c>
      <c r="F19" s="51">
        <f t="shared" si="0"/>
        <v>0</v>
      </c>
      <c r="G19" s="66"/>
      <c r="H19" s="67"/>
      <c r="I19" s="67"/>
      <c r="J19" s="69"/>
      <c r="K19" s="70"/>
      <c r="L19" s="59">
        <f t="shared" si="6"/>
        <v>0</v>
      </c>
      <c r="M19" s="71">
        <f t="shared" si="1"/>
        <v>0</v>
      </c>
      <c r="N19" s="59">
        <v>0</v>
      </c>
      <c r="O19" s="59">
        <f t="shared" si="2"/>
        <v>0</v>
      </c>
      <c r="P19" s="64">
        <f t="shared" si="3"/>
        <v>0</v>
      </c>
      <c r="Q19" s="58"/>
      <c r="R19" s="59"/>
      <c r="S19" s="60"/>
      <c r="T19" s="61">
        <f t="shared" si="4"/>
        <v>0</v>
      </c>
      <c r="U19" s="72">
        <f t="shared" si="5"/>
        <v>0</v>
      </c>
      <c r="V19" s="8"/>
      <c r="W19" s="8"/>
      <c r="X19" s="8"/>
      <c r="Y19" s="8"/>
      <c r="Z19" s="8"/>
      <c r="AA19" s="8"/>
    </row>
    <row r="20" spans="2:27" ht="31.5" customHeight="1" thickBot="1">
      <c r="B20" s="75" t="s">
        <v>44</v>
      </c>
      <c r="C20" s="76"/>
      <c r="D20" s="77"/>
      <c r="E20" s="78"/>
      <c r="F20" s="79"/>
      <c r="G20" s="80">
        <f>SUM(G8:G19)</f>
        <v>0</v>
      </c>
      <c r="H20" s="77"/>
      <c r="I20" s="81"/>
      <c r="J20" s="82">
        <f>SUM(J8:J19)</f>
        <v>0</v>
      </c>
      <c r="K20" s="81"/>
      <c r="L20" s="81"/>
      <c r="M20" s="83">
        <f>SUM(M8:M19)</f>
        <v>0</v>
      </c>
      <c r="N20" s="84"/>
      <c r="O20" s="84"/>
      <c r="P20" s="85"/>
      <c r="Q20" s="86">
        <f>SUM(Q8:Q19)</f>
        <v>0</v>
      </c>
      <c r="R20" s="87"/>
      <c r="S20" s="87"/>
      <c r="T20" s="88"/>
      <c r="U20" s="89">
        <f>SUM(U8:U19)</f>
        <v>0</v>
      </c>
      <c r="V20" s="8"/>
      <c r="W20" s="8"/>
      <c r="X20" s="8"/>
      <c r="Y20" s="8"/>
      <c r="Z20" s="8"/>
      <c r="AA20" s="8"/>
    </row>
    <row r="21" spans="2:27" ht="31.5" customHeight="1" thickBot="1">
      <c r="B21" s="19"/>
      <c r="C21" s="90"/>
      <c r="D21" s="90"/>
      <c r="E21" s="90"/>
      <c r="F21" s="91"/>
      <c r="G21" s="92"/>
      <c r="H21" s="90"/>
      <c r="I21" s="93"/>
      <c r="J21" s="92"/>
      <c r="K21" s="93"/>
      <c r="L21" s="93"/>
      <c r="M21" s="94"/>
      <c r="N21" s="95"/>
      <c r="O21" s="95"/>
      <c r="P21" s="95"/>
      <c r="Q21" s="93"/>
      <c r="R21" s="122" t="s">
        <v>58</v>
      </c>
      <c r="S21" s="123"/>
      <c r="T21" s="123"/>
      <c r="U21" s="96">
        <f>ROUNDDOWN(U20*1.08,0)</f>
        <v>0</v>
      </c>
      <c r="V21" s="8"/>
      <c r="W21" s="8"/>
      <c r="X21" s="8"/>
      <c r="Y21" s="8"/>
      <c r="Z21" s="8"/>
      <c r="AA21" s="8"/>
    </row>
    <row r="22" spans="2:27" s="97" customFormat="1" ht="21.75" customHeight="1">
      <c r="B22" s="98"/>
      <c r="C22" s="90"/>
      <c r="D22" s="90"/>
      <c r="E22" s="90"/>
      <c r="F22" s="91"/>
      <c r="G22" s="92"/>
      <c r="H22" s="90"/>
      <c r="I22" s="93"/>
      <c r="J22" s="92"/>
      <c r="K22" s="93"/>
      <c r="L22" s="93"/>
      <c r="M22" s="94"/>
      <c r="N22" s="95"/>
      <c r="O22" s="95"/>
      <c r="P22" s="95"/>
      <c r="Q22" s="93"/>
      <c r="R22" s="93"/>
      <c r="S22" s="93"/>
      <c r="T22" s="99"/>
      <c r="U22" s="95"/>
      <c r="V22" s="100"/>
      <c r="W22" s="100"/>
      <c r="X22" s="100"/>
      <c r="Y22" s="100"/>
      <c r="Z22" s="100"/>
      <c r="AA22" s="100"/>
    </row>
    <row r="23" spans="2:24" ht="15.75" customHeight="1">
      <c r="B23" s="101"/>
      <c r="C23" s="102"/>
      <c r="D23" s="102"/>
      <c r="E23" s="102"/>
      <c r="F23" s="103"/>
      <c r="G23" s="102"/>
      <c r="H23" s="102"/>
      <c r="I23" s="102"/>
      <c r="J23" s="102"/>
      <c r="K23" s="102"/>
      <c r="L23" s="102"/>
      <c r="M23" s="102"/>
      <c r="N23" s="104"/>
      <c r="O23" s="104"/>
      <c r="P23" s="105"/>
      <c r="Q23" s="102"/>
      <c r="R23" s="102"/>
      <c r="S23" s="102"/>
      <c r="T23" s="102"/>
      <c r="U23" s="106"/>
      <c r="V23" s="8"/>
      <c r="W23" s="8"/>
      <c r="X23" s="8"/>
    </row>
    <row r="24" spans="2:21" s="107" customFormat="1" ht="12.75" customHeight="1">
      <c r="B24" s="108"/>
      <c r="C24" s="109"/>
      <c r="D24" s="109"/>
      <c r="E24" s="109"/>
      <c r="F24" s="109"/>
      <c r="G24" s="109"/>
      <c r="H24" s="109"/>
      <c r="I24" s="109"/>
      <c r="J24" s="109"/>
      <c r="K24" s="109"/>
      <c r="L24" s="109"/>
      <c r="Q24" s="102"/>
      <c r="R24" s="102"/>
      <c r="S24" s="102"/>
      <c r="T24" s="102"/>
      <c r="U24" s="110"/>
    </row>
    <row r="25" spans="2:21" s="107" customFormat="1" ht="12.75" customHeight="1">
      <c r="B25" s="108"/>
      <c r="C25" s="109"/>
      <c r="D25" s="109"/>
      <c r="E25" s="109"/>
      <c r="F25" s="109"/>
      <c r="G25" s="109"/>
      <c r="H25" s="109"/>
      <c r="I25" s="109"/>
      <c r="J25" s="109"/>
      <c r="K25" s="109"/>
      <c r="L25" s="109"/>
      <c r="U25" s="110"/>
    </row>
    <row r="26" spans="2:21" s="107" customFormat="1" ht="12.75" customHeight="1">
      <c r="B26" s="108"/>
      <c r="C26" s="109"/>
      <c r="D26" s="109"/>
      <c r="E26" s="109"/>
      <c r="F26" s="109"/>
      <c r="G26" s="109"/>
      <c r="H26" s="109"/>
      <c r="I26" s="109"/>
      <c r="J26" s="109"/>
      <c r="K26" s="109"/>
      <c r="L26" s="109"/>
      <c r="U26" s="110"/>
    </row>
    <row r="27" spans="2:21" s="107" customFormat="1" ht="12.75" customHeight="1">
      <c r="B27" s="108"/>
      <c r="C27" s="109"/>
      <c r="D27" s="109"/>
      <c r="E27" s="109"/>
      <c r="F27" s="109"/>
      <c r="G27" s="109"/>
      <c r="H27" s="109"/>
      <c r="I27" s="109"/>
      <c r="J27" s="109"/>
      <c r="K27" s="109"/>
      <c r="L27" s="109"/>
      <c r="U27" s="110"/>
    </row>
    <row r="28" spans="2:21" s="107" customFormat="1" ht="12.75" customHeight="1">
      <c r="B28" s="108"/>
      <c r="C28" s="109"/>
      <c r="D28" s="109"/>
      <c r="E28" s="109"/>
      <c r="F28" s="109"/>
      <c r="G28" s="109"/>
      <c r="H28" s="109"/>
      <c r="I28" s="109"/>
      <c r="J28" s="109"/>
      <c r="K28" s="109"/>
      <c r="L28" s="109"/>
      <c r="U28" s="110"/>
    </row>
    <row r="29" spans="2:21" s="107" customFormat="1" ht="12.75" customHeight="1">
      <c r="B29" s="108"/>
      <c r="C29" s="109"/>
      <c r="D29" s="109"/>
      <c r="E29" s="109"/>
      <c r="F29" s="109"/>
      <c r="G29" s="109"/>
      <c r="H29" s="109"/>
      <c r="I29" s="109"/>
      <c r="J29" s="109"/>
      <c r="K29" s="109"/>
      <c r="L29" s="109"/>
      <c r="U29" s="110"/>
    </row>
    <row r="30" spans="2:21" s="107" customFormat="1" ht="12.75" customHeight="1">
      <c r="B30" s="108"/>
      <c r="C30" s="109"/>
      <c r="D30" s="109"/>
      <c r="E30" s="109"/>
      <c r="F30" s="109"/>
      <c r="G30" s="109"/>
      <c r="H30" s="109"/>
      <c r="I30" s="109"/>
      <c r="J30" s="109"/>
      <c r="K30" s="109"/>
      <c r="L30" s="109"/>
      <c r="U30" s="110"/>
    </row>
    <row r="31" spans="2:21" s="107" customFormat="1" ht="12.75" customHeight="1">
      <c r="B31" s="108"/>
      <c r="C31" s="109"/>
      <c r="D31" s="109"/>
      <c r="E31" s="109"/>
      <c r="F31" s="109"/>
      <c r="G31" s="109"/>
      <c r="H31" s="109"/>
      <c r="I31" s="109"/>
      <c r="J31" s="109"/>
      <c r="K31" s="109"/>
      <c r="L31" s="109"/>
      <c r="U31" s="110"/>
    </row>
    <row r="32" spans="2:21" s="107" customFormat="1" ht="12.75" customHeight="1">
      <c r="B32" s="108"/>
      <c r="C32" s="109"/>
      <c r="D32" s="109"/>
      <c r="E32" s="109"/>
      <c r="F32" s="109"/>
      <c r="G32" s="109"/>
      <c r="H32" s="109"/>
      <c r="I32" s="109"/>
      <c r="J32" s="109"/>
      <c r="K32" s="109"/>
      <c r="L32" s="109"/>
      <c r="U32" s="110"/>
    </row>
    <row r="33" spans="2:21" s="107" customFormat="1" ht="12.75" customHeight="1">
      <c r="B33" s="108"/>
      <c r="C33" s="109"/>
      <c r="D33" s="109"/>
      <c r="E33" s="109"/>
      <c r="F33" s="109"/>
      <c r="G33" s="109"/>
      <c r="H33" s="109"/>
      <c r="I33" s="109"/>
      <c r="J33" s="109"/>
      <c r="K33" s="109"/>
      <c r="L33" s="109"/>
      <c r="U33" s="110"/>
    </row>
    <row r="34" spans="2:21" s="107" customFormat="1" ht="12.75" customHeight="1">
      <c r="B34" s="108"/>
      <c r="C34" s="109"/>
      <c r="D34" s="109"/>
      <c r="E34" s="109"/>
      <c r="F34" s="109"/>
      <c r="G34" s="109"/>
      <c r="H34" s="109"/>
      <c r="I34" s="109"/>
      <c r="J34" s="109"/>
      <c r="K34" s="109"/>
      <c r="L34" s="109"/>
      <c r="U34" s="110"/>
    </row>
    <row r="35" spans="2:21" s="107" customFormat="1" ht="12.75" customHeight="1">
      <c r="B35" s="108"/>
      <c r="C35" s="109"/>
      <c r="D35" s="109"/>
      <c r="E35" s="109"/>
      <c r="F35" s="109"/>
      <c r="G35" s="109"/>
      <c r="H35" s="109"/>
      <c r="I35" s="109"/>
      <c r="J35" s="109"/>
      <c r="K35" s="109"/>
      <c r="L35" s="109"/>
      <c r="U35" s="110"/>
    </row>
    <row r="36" spans="2:21" s="107" customFormat="1" ht="12.75" customHeight="1">
      <c r="B36" s="108"/>
      <c r="C36" s="109"/>
      <c r="D36" s="109"/>
      <c r="E36" s="109"/>
      <c r="F36" s="109"/>
      <c r="G36" s="109"/>
      <c r="H36" s="109"/>
      <c r="I36" s="109"/>
      <c r="J36" s="109"/>
      <c r="K36" s="109"/>
      <c r="L36" s="109"/>
      <c r="U36" s="110"/>
    </row>
    <row r="37" spans="2:21" s="107" customFormat="1" ht="12.75" customHeight="1">
      <c r="B37" s="108"/>
      <c r="C37" s="109"/>
      <c r="D37" s="109"/>
      <c r="E37" s="109"/>
      <c r="F37" s="109"/>
      <c r="G37" s="109"/>
      <c r="H37" s="109"/>
      <c r="I37" s="109"/>
      <c r="J37" s="109"/>
      <c r="K37" s="109"/>
      <c r="L37" s="109"/>
      <c r="U37" s="110"/>
    </row>
    <row r="38" spans="2:21" s="107" customFormat="1" ht="12.75" customHeight="1">
      <c r="B38" s="108"/>
      <c r="C38" s="109"/>
      <c r="D38" s="109"/>
      <c r="E38" s="109"/>
      <c r="F38" s="109"/>
      <c r="G38" s="109"/>
      <c r="H38" s="109"/>
      <c r="I38" s="109"/>
      <c r="J38" s="109"/>
      <c r="K38" s="109"/>
      <c r="L38" s="109"/>
      <c r="U38" s="110"/>
    </row>
    <row r="39" spans="2:21" s="107" customFormat="1" ht="12.75" customHeight="1">
      <c r="B39" s="108"/>
      <c r="C39" s="109"/>
      <c r="D39" s="109"/>
      <c r="E39" s="109"/>
      <c r="F39" s="109"/>
      <c r="G39" s="109"/>
      <c r="H39" s="109"/>
      <c r="I39" s="109"/>
      <c r="J39" s="109"/>
      <c r="K39" s="109"/>
      <c r="L39" s="109"/>
      <c r="U39" s="110"/>
    </row>
    <row r="40" spans="2:21" s="107" customFormat="1" ht="12.75" customHeight="1">
      <c r="B40" s="108"/>
      <c r="C40" s="109"/>
      <c r="D40" s="109"/>
      <c r="E40" s="109"/>
      <c r="F40" s="109"/>
      <c r="G40" s="109"/>
      <c r="H40" s="109"/>
      <c r="I40" s="109"/>
      <c r="J40" s="109"/>
      <c r="K40" s="109"/>
      <c r="L40" s="109"/>
      <c r="U40" s="110"/>
    </row>
    <row r="41" spans="2:21" s="107" customFormat="1" ht="12.75" customHeight="1">
      <c r="B41" s="108"/>
      <c r="C41" s="109"/>
      <c r="D41" s="109"/>
      <c r="E41" s="109"/>
      <c r="F41" s="109"/>
      <c r="G41" s="109"/>
      <c r="H41" s="109"/>
      <c r="I41" s="109"/>
      <c r="J41" s="109"/>
      <c r="K41" s="109"/>
      <c r="L41" s="109"/>
      <c r="U41" s="110"/>
    </row>
    <row r="42" spans="2:21" s="107" customFormat="1" ht="12.75" customHeight="1">
      <c r="B42" s="108"/>
      <c r="C42" s="109"/>
      <c r="D42" s="109"/>
      <c r="E42" s="109"/>
      <c r="F42" s="109"/>
      <c r="G42" s="109"/>
      <c r="H42" s="109"/>
      <c r="I42" s="109"/>
      <c r="J42" s="109"/>
      <c r="K42" s="109"/>
      <c r="L42" s="109"/>
      <c r="U42" s="110"/>
    </row>
    <row r="43" spans="2:21" s="107" customFormat="1" ht="12.75" customHeight="1">
      <c r="B43" s="108"/>
      <c r="C43" s="109"/>
      <c r="D43" s="109"/>
      <c r="E43" s="109"/>
      <c r="F43" s="109"/>
      <c r="G43" s="109"/>
      <c r="H43" s="109"/>
      <c r="I43" s="109"/>
      <c r="J43" s="109"/>
      <c r="K43" s="109"/>
      <c r="L43" s="109"/>
      <c r="U43" s="110"/>
    </row>
    <row r="44" spans="2:21" s="107" customFormat="1" ht="12.75" customHeight="1">
      <c r="B44" s="108"/>
      <c r="C44" s="109"/>
      <c r="D44" s="109"/>
      <c r="E44" s="109"/>
      <c r="F44" s="109"/>
      <c r="G44" s="109"/>
      <c r="H44" s="109"/>
      <c r="I44" s="109"/>
      <c r="J44" s="109"/>
      <c r="K44" s="109"/>
      <c r="L44" s="109"/>
      <c r="U44" s="110"/>
    </row>
    <row r="45" spans="2:21" s="107" customFormat="1" ht="12.75" customHeight="1">
      <c r="B45" s="108"/>
      <c r="C45" s="109"/>
      <c r="D45" s="109"/>
      <c r="E45" s="109"/>
      <c r="F45" s="109"/>
      <c r="G45" s="109"/>
      <c r="H45" s="109"/>
      <c r="I45" s="109"/>
      <c r="J45" s="109"/>
      <c r="K45" s="109"/>
      <c r="L45" s="109"/>
      <c r="U45" s="110"/>
    </row>
    <row r="46" spans="2:21" s="107" customFormat="1" ht="12.75" customHeight="1">
      <c r="B46" s="108"/>
      <c r="C46" s="109"/>
      <c r="D46" s="109"/>
      <c r="E46" s="109"/>
      <c r="F46" s="109"/>
      <c r="G46" s="109"/>
      <c r="H46" s="109"/>
      <c r="I46" s="109"/>
      <c r="J46" s="109"/>
      <c r="K46" s="109"/>
      <c r="L46" s="109"/>
      <c r="U46" s="110"/>
    </row>
    <row r="47" spans="2:21" s="107" customFormat="1" ht="12.75" customHeight="1">
      <c r="B47" s="108"/>
      <c r="C47" s="109"/>
      <c r="D47" s="109"/>
      <c r="E47" s="109"/>
      <c r="F47" s="109"/>
      <c r="G47" s="109"/>
      <c r="H47" s="109"/>
      <c r="I47" s="109"/>
      <c r="J47" s="109"/>
      <c r="K47" s="109"/>
      <c r="L47" s="109"/>
      <c r="U47" s="110"/>
    </row>
    <row r="48" spans="2:21" s="107" customFormat="1" ht="12.75" customHeight="1">
      <c r="B48" s="108"/>
      <c r="C48" s="109"/>
      <c r="D48" s="109"/>
      <c r="E48" s="109"/>
      <c r="F48" s="109"/>
      <c r="G48" s="109"/>
      <c r="H48" s="109"/>
      <c r="I48" s="109"/>
      <c r="J48" s="109"/>
      <c r="K48" s="109"/>
      <c r="L48" s="109"/>
      <c r="U48" s="110"/>
    </row>
    <row r="49" spans="2:21" s="107" customFormat="1" ht="12.75" customHeight="1">
      <c r="B49" s="108"/>
      <c r="C49" s="109"/>
      <c r="D49" s="109"/>
      <c r="E49" s="109"/>
      <c r="F49" s="109"/>
      <c r="G49" s="109"/>
      <c r="H49" s="109"/>
      <c r="I49" s="109"/>
      <c r="J49" s="109"/>
      <c r="K49" s="109"/>
      <c r="L49" s="109"/>
      <c r="U49" s="110"/>
    </row>
    <row r="50" spans="2:21" s="107" customFormat="1" ht="12.75" customHeight="1">
      <c r="B50" s="108"/>
      <c r="C50" s="109"/>
      <c r="D50" s="109"/>
      <c r="E50" s="109"/>
      <c r="F50" s="109"/>
      <c r="G50" s="109"/>
      <c r="H50" s="109"/>
      <c r="I50" s="109"/>
      <c r="J50" s="109"/>
      <c r="K50" s="109"/>
      <c r="L50" s="109"/>
      <c r="U50" s="110"/>
    </row>
    <row r="51" spans="2:21" s="107" customFormat="1" ht="12.75" customHeight="1">
      <c r="B51" s="108"/>
      <c r="C51" s="109"/>
      <c r="D51" s="109"/>
      <c r="E51" s="109"/>
      <c r="F51" s="109"/>
      <c r="G51" s="109"/>
      <c r="H51" s="109"/>
      <c r="I51" s="109"/>
      <c r="J51" s="109"/>
      <c r="K51" s="109"/>
      <c r="L51" s="109"/>
      <c r="U51" s="110"/>
    </row>
    <row r="52" spans="2:21" s="107" customFormat="1" ht="12.75" customHeight="1">
      <c r="B52" s="108"/>
      <c r="C52" s="109"/>
      <c r="D52" s="109"/>
      <c r="E52" s="109"/>
      <c r="F52" s="109"/>
      <c r="G52" s="109"/>
      <c r="H52" s="109"/>
      <c r="I52" s="109"/>
      <c r="J52" s="109"/>
      <c r="K52" s="109"/>
      <c r="L52" s="109"/>
      <c r="U52" s="110"/>
    </row>
    <row r="53" spans="2:21" s="107" customFormat="1" ht="12.75" customHeight="1">
      <c r="B53" s="108"/>
      <c r="C53" s="109"/>
      <c r="D53" s="109"/>
      <c r="E53" s="109"/>
      <c r="F53" s="109"/>
      <c r="G53" s="109"/>
      <c r="H53" s="109"/>
      <c r="I53" s="109"/>
      <c r="J53" s="109"/>
      <c r="K53" s="109"/>
      <c r="L53" s="109"/>
      <c r="U53" s="110"/>
    </row>
    <row r="54" spans="2:21" s="107" customFormat="1" ht="12.75" customHeight="1">
      <c r="B54" s="108"/>
      <c r="C54" s="109"/>
      <c r="D54" s="109"/>
      <c r="E54" s="109"/>
      <c r="F54" s="109"/>
      <c r="G54" s="109"/>
      <c r="H54" s="109"/>
      <c r="I54" s="109"/>
      <c r="J54" s="109"/>
      <c r="K54" s="109"/>
      <c r="L54" s="109"/>
      <c r="U54" s="110"/>
    </row>
    <row r="55" spans="2:21" s="107" customFormat="1" ht="12.75" customHeight="1">
      <c r="B55" s="108"/>
      <c r="C55" s="109"/>
      <c r="D55" s="109"/>
      <c r="E55" s="109"/>
      <c r="F55" s="109"/>
      <c r="G55" s="109"/>
      <c r="H55" s="109"/>
      <c r="I55" s="109"/>
      <c r="J55" s="109"/>
      <c r="K55" s="109"/>
      <c r="L55" s="109"/>
      <c r="U55" s="110"/>
    </row>
    <row r="56" spans="2:21" s="107" customFormat="1" ht="12.75" customHeight="1">
      <c r="B56" s="108"/>
      <c r="C56" s="109"/>
      <c r="D56" s="109"/>
      <c r="E56" s="109"/>
      <c r="F56" s="109"/>
      <c r="G56" s="109"/>
      <c r="H56" s="109"/>
      <c r="I56" s="109"/>
      <c r="J56" s="109"/>
      <c r="K56" s="109"/>
      <c r="L56" s="109"/>
      <c r="U56" s="110"/>
    </row>
    <row r="57" spans="2:21" s="107" customFormat="1" ht="12.75" customHeight="1">
      <c r="B57" s="111"/>
      <c r="C57" s="112"/>
      <c r="D57" s="112"/>
      <c r="E57" s="112"/>
      <c r="F57" s="112"/>
      <c r="G57" s="112"/>
      <c r="H57" s="112"/>
      <c r="I57" s="112"/>
      <c r="J57" s="112"/>
      <c r="K57" s="112"/>
      <c r="L57" s="112"/>
      <c r="M57" s="113"/>
      <c r="N57" s="113"/>
      <c r="O57" s="113"/>
      <c r="P57" s="113"/>
      <c r="Q57" s="113"/>
      <c r="R57" s="113"/>
      <c r="S57" s="113"/>
      <c r="T57" s="113"/>
      <c r="U57" s="114"/>
    </row>
    <row r="58" spans="2:12" s="107" customFormat="1" ht="12.75" customHeight="1">
      <c r="B58" s="109"/>
      <c r="C58" s="109"/>
      <c r="D58" s="109"/>
      <c r="E58" s="109"/>
      <c r="F58" s="109"/>
      <c r="G58" s="109"/>
      <c r="H58" s="109"/>
      <c r="I58" s="109"/>
      <c r="J58" s="109"/>
      <c r="K58" s="109"/>
      <c r="L58" s="109"/>
    </row>
    <row r="59" s="115" customFormat="1" ht="12.75" customHeight="1"/>
    <row r="60" s="115" customFormat="1" ht="12.75" customHeight="1"/>
    <row r="61" s="115" customFormat="1" ht="12.75" customHeight="1"/>
    <row r="62" s="115" customFormat="1" ht="12.75" customHeight="1"/>
    <row r="63" s="115" customFormat="1" ht="12.75" customHeight="1"/>
    <row r="64" s="115" customFormat="1" ht="12.75" customHeight="1"/>
    <row r="65" s="115" customFormat="1" ht="12.75" customHeight="1"/>
    <row r="66" s="115" customFormat="1" ht="12.75" customHeight="1"/>
    <row r="67" s="115" customFormat="1" ht="12.75" customHeight="1"/>
    <row r="68" s="115" customFormat="1" ht="12.75" customHeight="1"/>
    <row r="69" s="115" customFormat="1" ht="12.75" customHeight="1"/>
    <row r="70" s="115" customFormat="1" ht="12.75" customHeight="1"/>
    <row r="71" s="115" customFormat="1" ht="12.75" customHeight="1"/>
    <row r="72" s="115" customFormat="1" ht="12.75" customHeight="1"/>
    <row r="73" s="115" customFormat="1" ht="12.75" customHeight="1"/>
    <row r="74" s="115" customFormat="1" ht="12.75" customHeight="1"/>
    <row r="75" s="115" customFormat="1" ht="12.75" customHeight="1"/>
    <row r="76" s="115" customFormat="1" ht="13.5"/>
    <row r="77" s="115" customFormat="1" ht="13.5"/>
    <row r="78" s="115" customFormat="1" ht="13.5"/>
    <row r="79" s="115" customFormat="1" ht="13.5"/>
    <row r="80" s="115" customFormat="1" ht="13.5"/>
    <row r="81" s="115" customFormat="1" ht="13.5"/>
    <row r="82" s="107" customFormat="1" ht="14.25"/>
    <row r="83" s="107" customFormat="1" ht="14.25"/>
    <row r="84" s="107" customFormat="1" ht="14.25"/>
    <row r="85" s="107" customFormat="1" ht="14.25"/>
    <row r="86" s="107" customFormat="1" ht="14.25"/>
    <row r="87" s="107" customFormat="1" ht="14.25"/>
    <row r="88" s="107" customFormat="1" ht="14.25"/>
    <row r="89" s="107" customFormat="1" ht="14.25"/>
    <row r="90" s="107" customFormat="1" ht="14.25"/>
    <row r="91" s="107" customFormat="1" ht="14.25"/>
    <row r="92" s="107" customFormat="1" ht="14.25"/>
    <row r="93" s="107" customFormat="1" ht="14.25"/>
    <row r="94" s="107" customFormat="1" ht="14.25"/>
    <row r="95" s="107" customFormat="1" ht="14.25"/>
    <row r="96" s="107" customFormat="1" ht="14.25"/>
    <row r="97" s="107" customFormat="1" ht="14.25"/>
    <row r="98" s="107" customFormat="1" ht="14.25"/>
    <row r="99" s="107" customFormat="1" ht="14.25"/>
    <row r="100" s="107" customFormat="1" ht="14.25"/>
    <row r="101" s="107" customFormat="1" ht="14.25"/>
    <row r="102" s="107" customFormat="1" ht="14.25"/>
    <row r="103" s="107" customFormat="1" ht="14.25"/>
    <row r="104" s="107" customFormat="1" ht="14.25"/>
    <row r="105" s="107" customFormat="1" ht="14.25"/>
    <row r="106" s="107" customFormat="1" ht="14.25"/>
    <row r="107" s="107" customFormat="1" ht="14.25"/>
    <row r="108" s="107" customFormat="1" ht="14.25"/>
    <row r="109" s="107" customFormat="1" ht="14.25"/>
    <row r="110" s="107" customFormat="1" ht="14.25"/>
    <row r="111" s="107" customFormat="1" ht="14.25"/>
    <row r="112" s="107" customFormat="1" ht="14.25"/>
    <row r="113" s="107" customFormat="1" ht="14.25"/>
    <row r="114" s="107" customFormat="1" ht="14.25"/>
    <row r="115" s="107" customFormat="1" ht="14.25"/>
    <row r="116" s="107" customFormat="1" ht="14.25"/>
    <row r="117" s="107" customFormat="1" ht="14.25"/>
    <row r="118" s="107" customFormat="1" ht="14.25"/>
    <row r="119" s="107" customFormat="1" ht="14.25"/>
    <row r="120" s="107" customFormat="1" ht="14.25"/>
    <row r="121" s="107" customFormat="1" ht="14.25"/>
    <row r="122" s="107" customFormat="1" ht="14.25"/>
    <row r="123" s="107" customFormat="1" ht="14.25"/>
    <row r="124" s="107" customFormat="1" ht="14.25"/>
    <row r="125" s="107" customFormat="1" ht="14.25"/>
    <row r="126" s="107" customFormat="1" ht="14.25"/>
    <row r="127" s="107" customFormat="1" ht="14.25"/>
    <row r="128" s="107" customFormat="1" ht="14.25"/>
    <row r="129" s="107" customFormat="1" ht="14.25"/>
    <row r="130" s="107" customFormat="1" ht="14.25"/>
    <row r="131" s="107" customFormat="1" ht="14.25"/>
    <row r="132" s="107" customFormat="1" ht="14.25"/>
    <row r="133" s="107" customFormat="1" ht="14.25"/>
    <row r="134" s="107" customFormat="1" ht="14.25"/>
    <row r="135" s="107" customFormat="1" ht="14.25"/>
    <row r="136" s="107" customFormat="1" ht="14.25"/>
    <row r="137" s="107" customFormat="1" ht="14.25"/>
    <row r="138" s="107" customFormat="1" ht="14.25"/>
    <row r="139" s="107" customFormat="1" ht="14.25"/>
    <row r="140" s="107" customFormat="1" ht="14.25"/>
    <row r="141" s="107" customFormat="1" ht="14.25"/>
    <row r="142" s="107" customFormat="1" ht="14.25"/>
    <row r="143" s="107" customFormat="1" ht="14.25"/>
    <row r="144" s="107" customFormat="1" ht="14.25"/>
    <row r="145" s="107" customFormat="1" ht="14.25"/>
    <row r="146" s="107" customFormat="1" ht="14.25"/>
    <row r="147" s="107" customFormat="1" ht="14.25"/>
    <row r="148" s="107" customFormat="1" ht="14.25"/>
    <row r="149" s="107" customFormat="1" ht="14.25"/>
    <row r="150" s="107" customFormat="1" ht="14.25"/>
    <row r="151" s="107" customFormat="1" ht="14.25"/>
    <row r="152" s="107" customFormat="1" ht="14.25"/>
    <row r="153" s="107" customFormat="1" ht="14.25"/>
    <row r="154" s="107" customFormat="1" ht="14.25"/>
    <row r="155" s="107" customFormat="1" ht="14.25"/>
    <row r="156" s="107" customFormat="1" ht="14.25"/>
    <row r="157" s="107" customFormat="1" ht="14.25"/>
    <row r="158" s="107" customFormat="1" ht="14.25"/>
    <row r="159" s="107" customFormat="1" ht="14.25"/>
    <row r="160" s="107" customFormat="1" ht="14.25"/>
    <row r="161" s="107" customFormat="1" ht="14.25"/>
    <row r="162" s="107" customFormat="1" ht="14.25"/>
    <row r="163" s="107" customFormat="1" ht="14.25"/>
    <row r="164" s="107" customFormat="1" ht="14.25"/>
    <row r="165" s="107" customFormat="1" ht="14.25"/>
    <row r="166" s="107" customFormat="1" ht="14.25"/>
    <row r="167" s="107" customFormat="1" ht="14.25"/>
    <row r="168" s="107" customFormat="1" ht="14.25"/>
    <row r="169" s="107" customFormat="1" ht="14.25"/>
    <row r="170" s="107" customFormat="1" ht="14.25"/>
    <row r="171" s="107" customFormat="1" ht="14.25"/>
    <row r="172" s="107" customFormat="1" ht="14.25"/>
    <row r="173" s="107" customFormat="1" ht="14.25"/>
    <row r="174" s="107" customFormat="1" ht="14.25"/>
    <row r="175" s="107" customFormat="1" ht="14.25"/>
    <row r="176" s="107" customFormat="1" ht="14.25"/>
    <row r="177" s="107" customFormat="1" ht="14.25"/>
    <row r="178" s="107" customFormat="1" ht="14.25"/>
    <row r="179" s="107" customFormat="1" ht="14.25"/>
    <row r="180" s="107" customFormat="1" ht="14.25"/>
    <row r="181" s="107" customFormat="1" ht="14.25"/>
    <row r="182" s="107" customFormat="1" ht="14.25"/>
    <row r="183" s="107" customFormat="1" ht="14.25"/>
    <row r="184" s="107" customFormat="1" ht="14.25"/>
    <row r="185" s="107" customFormat="1" ht="14.25"/>
    <row r="186" s="107" customFormat="1" ht="14.25"/>
    <row r="187" s="107" customFormat="1" ht="14.25"/>
    <row r="188" s="107" customFormat="1" ht="14.25"/>
    <row r="189" s="107" customFormat="1" ht="14.25"/>
    <row r="190" s="107" customFormat="1" ht="14.25"/>
    <row r="191" s="107" customFormat="1" ht="14.25"/>
    <row r="192" s="107" customFormat="1" ht="14.25"/>
    <row r="193" s="107" customFormat="1" ht="14.25"/>
    <row r="194" s="107" customFormat="1" ht="14.25"/>
    <row r="195" s="107" customFormat="1" ht="14.25"/>
    <row r="196" s="107" customFormat="1" ht="14.25"/>
    <row r="197" s="107" customFormat="1" ht="14.25"/>
    <row r="198" s="107" customFormat="1" ht="14.25"/>
    <row r="199" s="107" customFormat="1" ht="14.25"/>
    <row r="200" s="107" customFormat="1" ht="14.25"/>
    <row r="201" s="107" customFormat="1" ht="14.25"/>
    <row r="202" s="107" customFormat="1" ht="14.25"/>
    <row r="203" s="107" customFormat="1" ht="14.25"/>
    <row r="204" s="107" customFormat="1" ht="14.25"/>
    <row r="205" s="107" customFormat="1" ht="14.25"/>
    <row r="206" s="107" customFormat="1" ht="14.25"/>
    <row r="207" s="107" customFormat="1" ht="14.25"/>
    <row r="208" s="107" customFormat="1" ht="14.25"/>
    <row r="209" s="107" customFormat="1" ht="14.25"/>
    <row r="210" s="107" customFormat="1" ht="14.25"/>
    <row r="211" s="107" customFormat="1" ht="14.25"/>
    <row r="212" s="107" customFormat="1" ht="14.25"/>
    <row r="213" s="107" customFormat="1" ht="14.25"/>
    <row r="214" s="107" customFormat="1" ht="14.25"/>
    <row r="215" s="107" customFormat="1" ht="14.25"/>
    <row r="216" s="107" customFormat="1" ht="14.25"/>
    <row r="217" s="107" customFormat="1" ht="14.25"/>
    <row r="218" s="107" customFormat="1" ht="14.25"/>
    <row r="219" s="107" customFormat="1" ht="14.25"/>
    <row r="220" s="107" customFormat="1" ht="14.25"/>
    <row r="221" s="107" customFormat="1" ht="14.25"/>
    <row r="222" s="107" customFormat="1" ht="14.25"/>
    <row r="223" s="107" customFormat="1" ht="14.25"/>
    <row r="224" s="107" customFormat="1" ht="14.25"/>
    <row r="225" s="107" customFormat="1" ht="14.25"/>
    <row r="226" s="107" customFormat="1" ht="14.25"/>
    <row r="227" s="107" customFormat="1" ht="14.25"/>
    <row r="228" s="107" customFormat="1" ht="14.25"/>
    <row r="229" s="107" customFormat="1" ht="14.25"/>
    <row r="230" s="107" customFormat="1" ht="14.25"/>
    <row r="231" s="107" customFormat="1" ht="14.25"/>
    <row r="232" s="107" customFormat="1" ht="14.25"/>
    <row r="233" s="107" customFormat="1" ht="14.25"/>
    <row r="234" s="107" customFormat="1" ht="14.25"/>
    <row r="235" s="107" customFormat="1" ht="14.25"/>
    <row r="236" s="107" customFormat="1" ht="14.25"/>
    <row r="237" s="107" customFormat="1" ht="14.25"/>
    <row r="238" s="107" customFormat="1" ht="14.25"/>
    <row r="239" s="107" customFormat="1" ht="14.25"/>
    <row r="240" s="107" customFormat="1" ht="14.25"/>
    <row r="241" s="107" customFormat="1" ht="14.25"/>
    <row r="242" s="107" customFormat="1" ht="14.25"/>
    <row r="243" s="107" customFormat="1" ht="14.25"/>
    <row r="244" s="107" customFormat="1" ht="14.25"/>
    <row r="245" s="107" customFormat="1" ht="14.25"/>
    <row r="246" s="107" customFormat="1" ht="14.25"/>
    <row r="247" s="107" customFormat="1" ht="14.25"/>
    <row r="248" s="107" customFormat="1" ht="14.25"/>
    <row r="249" s="107" customFormat="1" ht="14.25"/>
    <row r="250" s="107" customFormat="1" ht="14.25"/>
    <row r="251" s="107" customFormat="1" ht="14.25"/>
    <row r="252" s="107" customFormat="1" ht="14.25"/>
    <row r="253" s="107" customFormat="1" ht="14.25"/>
    <row r="254" s="107" customFormat="1" ht="14.25"/>
    <row r="255" s="107" customFormat="1" ht="14.25"/>
    <row r="256" s="107" customFormat="1" ht="14.25"/>
    <row r="257" s="107" customFormat="1" ht="14.25"/>
    <row r="258" s="107" customFormat="1" ht="14.25"/>
    <row r="259" s="107" customFormat="1" ht="14.25"/>
    <row r="260" s="107" customFormat="1" ht="14.25"/>
    <row r="261" s="107" customFormat="1" ht="14.25"/>
    <row r="262" s="107" customFormat="1" ht="14.25"/>
    <row r="263" s="107" customFormat="1" ht="14.25"/>
    <row r="264" s="107" customFormat="1" ht="14.25"/>
    <row r="265" s="107" customFormat="1" ht="14.25"/>
    <row r="266" s="107" customFormat="1" ht="14.25"/>
    <row r="267" s="107" customFormat="1" ht="14.25"/>
    <row r="268" s="107" customFormat="1" ht="14.25"/>
    <row r="269" s="107" customFormat="1" ht="14.25"/>
    <row r="270" s="107" customFormat="1" ht="14.25"/>
    <row r="271" s="107" customFormat="1" ht="14.25"/>
    <row r="272" s="107" customFormat="1" ht="14.25"/>
    <row r="273" s="107" customFormat="1" ht="14.25"/>
    <row r="274" s="107" customFormat="1" ht="14.25"/>
    <row r="275" s="107" customFormat="1" ht="14.25"/>
    <row r="276" s="107" customFormat="1" ht="14.25"/>
    <row r="277" s="107" customFormat="1" ht="14.25"/>
    <row r="278" s="107" customFormat="1" ht="14.25"/>
    <row r="279" s="107" customFormat="1" ht="14.25"/>
    <row r="280" s="107" customFormat="1" ht="14.25"/>
    <row r="281" s="107" customFormat="1" ht="14.25"/>
    <row r="282" s="107" customFormat="1" ht="14.25"/>
    <row r="283" s="107" customFormat="1" ht="14.25"/>
    <row r="284" s="107" customFormat="1" ht="14.25"/>
    <row r="285" s="107" customFormat="1" ht="14.25"/>
    <row r="286" s="107" customFormat="1" ht="14.25"/>
    <row r="287" s="107" customFormat="1" ht="14.25"/>
    <row r="288" s="107" customFormat="1" ht="14.25"/>
    <row r="289" s="107" customFormat="1" ht="14.25"/>
    <row r="290" s="107" customFormat="1" ht="14.25"/>
    <row r="291" s="107" customFormat="1" ht="14.25"/>
    <row r="292" s="107" customFormat="1" ht="14.25"/>
    <row r="293" s="107" customFormat="1" ht="14.25"/>
    <row r="294" s="107" customFormat="1" ht="14.25"/>
    <row r="295" s="107" customFormat="1" ht="14.25"/>
    <row r="296" s="107" customFormat="1" ht="14.25"/>
    <row r="297" s="107" customFormat="1" ht="14.25"/>
    <row r="298" s="107" customFormat="1" ht="14.25"/>
    <row r="299" s="107" customFormat="1" ht="14.25"/>
    <row r="300" s="107" customFormat="1" ht="14.25"/>
    <row r="301" s="107" customFormat="1" ht="14.25"/>
    <row r="302" s="107" customFormat="1" ht="14.25"/>
    <row r="303" s="107" customFormat="1" ht="14.25"/>
    <row r="304" s="107" customFormat="1" ht="14.25"/>
    <row r="305" s="107" customFormat="1" ht="14.25"/>
    <row r="306" s="107" customFormat="1" ht="14.25"/>
    <row r="307" s="107" customFormat="1" ht="14.25"/>
    <row r="308" s="107" customFormat="1" ht="14.25"/>
    <row r="309" s="107" customFormat="1" ht="14.25"/>
    <row r="310" s="107" customFormat="1" ht="14.25"/>
    <row r="311" s="107" customFormat="1" ht="14.25"/>
    <row r="312" s="107" customFormat="1" ht="14.25"/>
    <row r="313" s="107" customFormat="1" ht="14.25"/>
    <row r="314" s="107" customFormat="1" ht="14.25"/>
    <row r="315" s="107" customFormat="1" ht="14.25"/>
    <row r="316" s="107" customFormat="1" ht="14.25"/>
    <row r="317" s="107" customFormat="1" ht="14.25"/>
    <row r="318" s="107" customFormat="1" ht="14.25"/>
    <row r="319" spans="17:20" ht="14.25">
      <c r="Q319" s="107"/>
      <c r="R319" s="107"/>
      <c r="S319" s="107"/>
      <c r="T319" s="107"/>
    </row>
    <row r="320" spans="17:20" ht="14.25">
      <c r="Q320" s="107"/>
      <c r="R320" s="107"/>
      <c r="S320" s="107"/>
      <c r="T320" s="107"/>
    </row>
    <row r="321" spans="17:20" ht="14.25">
      <c r="Q321" s="107"/>
      <c r="R321" s="107"/>
      <c r="S321" s="107"/>
      <c r="T321" s="107"/>
    </row>
  </sheetData>
  <sheetProtection/>
  <mergeCells count="2">
    <mergeCell ref="Q2:T3"/>
    <mergeCell ref="R21:T21"/>
  </mergeCells>
  <printOptions/>
  <pageMargins left="0.6692913385826772" right="0.1968503937007874" top="1.220472440944882" bottom="0.1968503937007874" header="0.6692913385826772" footer="0.35433070866141736"/>
  <pageSetup horizontalDpi="600" verticalDpi="600" orientation="landscape" paperSize="8" scale="70" r:id="rId2"/>
  <headerFooter alignWithMargins="0">
    <oddHeader>&amp;L&amp;20○○○○株式会社
&amp;C&amp;"ＭＳ 明朝,標準"&amp;26清瀬地区内訳書&amp;R&amp;"ＭＳ 明朝,標準"&amp;22別紙２</oddHeader>
  </headerFooter>
  <drawing r:id="rId1"/>
</worksheet>
</file>

<file path=xl/worksheets/sheet2.xml><?xml version="1.0" encoding="utf-8"?>
<worksheet xmlns="http://schemas.openxmlformats.org/spreadsheetml/2006/main" xmlns:r="http://schemas.openxmlformats.org/officeDocument/2006/relationships">
  <dimension ref="B2:AA321"/>
  <sheetViews>
    <sheetView view="pageBreakPreview" zoomScale="70" zoomScaleSheetLayoutView="70" workbookViewId="0" topLeftCell="A1">
      <selection activeCell="A1" sqref="A1"/>
    </sheetView>
  </sheetViews>
  <sheetFormatPr defaultColWidth="9.00390625" defaultRowHeight="13.5"/>
  <cols>
    <col min="1" max="1" width="3.375" style="1" customWidth="1"/>
    <col min="2" max="2" width="17.00390625" style="1" customWidth="1"/>
    <col min="3" max="3" width="11.375" style="1" customWidth="1"/>
    <col min="4" max="4" width="13.625" style="1" customWidth="1"/>
    <col min="5" max="5" width="8.50390625" style="1" customWidth="1"/>
    <col min="6" max="6" width="16.625" style="1" customWidth="1"/>
    <col min="7" max="7" width="14.125" style="1" customWidth="1"/>
    <col min="8" max="8" width="10.625" style="1" customWidth="1"/>
    <col min="9" max="9" width="16.625" style="1" customWidth="1"/>
    <col min="10" max="10" width="14.625" style="1" customWidth="1"/>
    <col min="11" max="11" width="10.625" style="1" customWidth="1"/>
    <col min="12" max="12" width="16.625" style="1" customWidth="1"/>
    <col min="13" max="13" width="14.625" style="1" customWidth="1"/>
    <col min="14" max="14" width="10.625" style="1" customWidth="1"/>
    <col min="15" max="15" width="16.625" style="1" customWidth="1"/>
    <col min="16" max="16" width="18.625" style="1" customWidth="1"/>
    <col min="17" max="17" width="10.875" style="1" customWidth="1"/>
    <col min="18" max="18" width="11.875" style="1" customWidth="1"/>
    <col min="19" max="19" width="9.625" style="1" customWidth="1"/>
    <col min="20" max="20" width="15.375" style="1" customWidth="1"/>
    <col min="21" max="21" width="18.625" style="1" customWidth="1"/>
    <col min="22" max="22" width="1.25" style="1" customWidth="1"/>
    <col min="23" max="23" width="7.625" style="1" customWidth="1"/>
    <col min="24" max="28" width="18.625" style="1" customWidth="1"/>
    <col min="29" max="16384" width="9.00390625" style="1" customWidth="1"/>
  </cols>
  <sheetData>
    <row r="1" ht="15" thickBot="1"/>
    <row r="2" spans="2:27" ht="27" customHeight="1">
      <c r="B2" s="2"/>
      <c r="C2" s="3"/>
      <c r="D2" s="4"/>
      <c r="E2" s="4"/>
      <c r="F2" s="4"/>
      <c r="G2" s="4"/>
      <c r="H2" s="4"/>
      <c r="I2" s="4"/>
      <c r="J2" s="4"/>
      <c r="K2" s="4"/>
      <c r="L2" s="4"/>
      <c r="M2" s="5"/>
      <c r="N2" s="5"/>
      <c r="O2" s="5"/>
      <c r="P2" s="6"/>
      <c r="Q2" s="116" t="s">
        <v>15</v>
      </c>
      <c r="R2" s="117"/>
      <c r="S2" s="117"/>
      <c r="T2" s="118"/>
      <c r="U2" s="7"/>
      <c r="V2" s="8"/>
      <c r="W2" s="8"/>
      <c r="X2" s="8"/>
      <c r="Y2" s="8"/>
      <c r="Z2" s="8"/>
      <c r="AA2" s="8"/>
    </row>
    <row r="3" spans="2:27" ht="27" customHeight="1">
      <c r="B3" s="9"/>
      <c r="C3" s="10" t="s">
        <v>16</v>
      </c>
      <c r="D3" s="11"/>
      <c r="E3" s="11"/>
      <c r="F3" s="11"/>
      <c r="G3" s="12" t="s">
        <v>17</v>
      </c>
      <c r="H3" s="13"/>
      <c r="I3" s="13"/>
      <c r="J3" s="13"/>
      <c r="K3" s="13"/>
      <c r="L3" s="14"/>
      <c r="M3" s="15" t="s">
        <v>0</v>
      </c>
      <c r="N3" s="16"/>
      <c r="O3" s="17"/>
      <c r="P3" s="18"/>
      <c r="Q3" s="119"/>
      <c r="R3" s="120"/>
      <c r="S3" s="120"/>
      <c r="T3" s="121"/>
      <c r="U3" s="20" t="s">
        <v>18</v>
      </c>
      <c r="V3" s="8"/>
      <c r="W3" s="8"/>
      <c r="X3" s="8"/>
      <c r="Y3" s="8"/>
      <c r="Z3" s="8"/>
      <c r="AA3" s="8"/>
    </row>
    <row r="4" spans="2:27" ht="19.5" customHeight="1">
      <c r="B4" s="21" t="s">
        <v>19</v>
      </c>
      <c r="C4" s="22"/>
      <c r="D4" s="23"/>
      <c r="E4" s="23"/>
      <c r="F4" s="24"/>
      <c r="G4" s="11" t="s">
        <v>1</v>
      </c>
      <c r="H4" s="11"/>
      <c r="I4" s="25"/>
      <c r="J4" s="26" t="s">
        <v>2</v>
      </c>
      <c r="K4" s="11"/>
      <c r="L4" s="25"/>
      <c r="M4" s="27" t="s">
        <v>3</v>
      </c>
      <c r="N4" s="23"/>
      <c r="O4" s="24"/>
      <c r="P4" s="28" t="s">
        <v>4</v>
      </c>
      <c r="Q4" s="22"/>
      <c r="R4" s="23"/>
      <c r="S4" s="23"/>
      <c r="T4" s="29"/>
      <c r="U4" s="20"/>
      <c r="V4" s="8"/>
      <c r="W4" s="8"/>
      <c r="X4" s="8"/>
      <c r="Y4" s="8"/>
      <c r="Z4" s="8"/>
      <c r="AA4" s="8"/>
    </row>
    <row r="5" spans="2:27" ht="21.75" customHeight="1">
      <c r="B5" s="21"/>
      <c r="C5" s="30" t="s">
        <v>20</v>
      </c>
      <c r="D5" s="31" t="s">
        <v>5</v>
      </c>
      <c r="E5" s="32" t="s">
        <v>21</v>
      </c>
      <c r="F5" s="33" t="s">
        <v>6</v>
      </c>
      <c r="G5" s="31" t="s">
        <v>22</v>
      </c>
      <c r="H5" s="33" t="s">
        <v>5</v>
      </c>
      <c r="I5" s="33" t="s">
        <v>6</v>
      </c>
      <c r="J5" s="31" t="s">
        <v>22</v>
      </c>
      <c r="K5" s="33" t="s">
        <v>5</v>
      </c>
      <c r="L5" s="33" t="s">
        <v>6</v>
      </c>
      <c r="M5" s="32" t="s">
        <v>23</v>
      </c>
      <c r="N5" s="28" t="s">
        <v>5</v>
      </c>
      <c r="O5" s="32" t="s">
        <v>6</v>
      </c>
      <c r="P5" s="28"/>
      <c r="Q5" s="30" t="s">
        <v>7</v>
      </c>
      <c r="R5" s="31" t="s">
        <v>24</v>
      </c>
      <c r="S5" s="28" t="s">
        <v>25</v>
      </c>
      <c r="T5" s="34" t="s">
        <v>6</v>
      </c>
      <c r="U5" s="20"/>
      <c r="V5" s="8"/>
      <c r="W5" s="8"/>
      <c r="X5" s="8"/>
      <c r="Y5" s="8"/>
      <c r="Z5" s="8"/>
      <c r="AA5" s="8"/>
    </row>
    <row r="6" spans="2:27" ht="21.75" customHeight="1">
      <c r="B6" s="21"/>
      <c r="C6" s="30" t="s">
        <v>8</v>
      </c>
      <c r="D6" s="28" t="s">
        <v>26</v>
      </c>
      <c r="E6" s="32" t="s">
        <v>27</v>
      </c>
      <c r="F6" s="32" t="s">
        <v>9</v>
      </c>
      <c r="G6" s="28" t="s">
        <v>10</v>
      </c>
      <c r="H6" s="32" t="s">
        <v>28</v>
      </c>
      <c r="I6" s="32" t="s">
        <v>9</v>
      </c>
      <c r="J6" s="28" t="s">
        <v>10</v>
      </c>
      <c r="K6" s="32" t="s">
        <v>28</v>
      </c>
      <c r="L6" s="32" t="s">
        <v>9</v>
      </c>
      <c r="M6" s="28" t="s">
        <v>10</v>
      </c>
      <c r="N6" s="32" t="s">
        <v>28</v>
      </c>
      <c r="O6" s="32" t="s">
        <v>9</v>
      </c>
      <c r="P6" s="28" t="s">
        <v>9</v>
      </c>
      <c r="Q6" s="30" t="s">
        <v>29</v>
      </c>
      <c r="R6" s="28" t="s">
        <v>9</v>
      </c>
      <c r="S6" s="28"/>
      <c r="T6" s="20" t="s">
        <v>9</v>
      </c>
      <c r="U6" s="35" t="s">
        <v>9</v>
      </c>
      <c r="V6" s="8"/>
      <c r="W6" s="8"/>
      <c r="X6" s="8"/>
      <c r="Y6" s="8"/>
      <c r="Z6" s="8"/>
      <c r="AA6" s="8"/>
    </row>
    <row r="7" spans="2:27" ht="31.5" customHeight="1" thickBot="1">
      <c r="B7" s="36"/>
      <c r="C7" s="37" t="s">
        <v>11</v>
      </c>
      <c r="D7" s="38" t="s">
        <v>12</v>
      </c>
      <c r="E7" s="39" t="s">
        <v>13</v>
      </c>
      <c r="F7" s="40" t="s">
        <v>14</v>
      </c>
      <c r="G7" s="38" t="s">
        <v>30</v>
      </c>
      <c r="H7" s="41" t="s">
        <v>31</v>
      </c>
      <c r="I7" s="39" t="s">
        <v>32</v>
      </c>
      <c r="J7" s="38" t="s">
        <v>33</v>
      </c>
      <c r="K7" s="39" t="s">
        <v>34</v>
      </c>
      <c r="L7" s="42" t="s">
        <v>35</v>
      </c>
      <c r="M7" s="43" t="s">
        <v>36</v>
      </c>
      <c r="N7" s="38" t="s">
        <v>37</v>
      </c>
      <c r="O7" s="39" t="s">
        <v>38</v>
      </c>
      <c r="P7" s="44" t="s">
        <v>39</v>
      </c>
      <c r="Q7" s="37" t="s">
        <v>40</v>
      </c>
      <c r="R7" s="38" t="s">
        <v>41</v>
      </c>
      <c r="S7" s="38" t="s">
        <v>42</v>
      </c>
      <c r="T7" s="45" t="s">
        <v>43</v>
      </c>
      <c r="U7" s="46" t="s">
        <v>45</v>
      </c>
      <c r="V7" s="8"/>
      <c r="W7" s="8"/>
      <c r="X7" s="8"/>
      <c r="Y7" s="8"/>
      <c r="Z7" s="8"/>
      <c r="AA7" s="8"/>
    </row>
    <row r="8" spans="2:27" ht="31.5" customHeight="1">
      <c r="B8" s="47" t="s">
        <v>49</v>
      </c>
      <c r="C8" s="48"/>
      <c r="D8" s="49"/>
      <c r="E8" s="50">
        <v>100</v>
      </c>
      <c r="F8" s="51">
        <f aca="true" t="shared" si="0" ref="F8:F19">ROUNDDOWN((C8*D8*((185-E8)/100)),2)</f>
        <v>0</v>
      </c>
      <c r="G8" s="52"/>
      <c r="H8" s="53"/>
      <c r="I8" s="53"/>
      <c r="J8" s="54"/>
      <c r="K8" s="55"/>
      <c r="L8" s="56">
        <f>ROUNDDOWN(J8*K8,2)</f>
        <v>0</v>
      </c>
      <c r="M8" s="57">
        <f aca="true" t="shared" si="1" ref="M8:M19">G8+J8</f>
        <v>0</v>
      </c>
      <c r="N8" s="56">
        <v>0</v>
      </c>
      <c r="O8" s="56">
        <f aca="true" t="shared" si="2" ref="O8:O19">M8*N8</f>
        <v>0</v>
      </c>
      <c r="P8" s="49">
        <f aca="true" t="shared" si="3" ref="P8:P19">ROUNDDOWN(I8+L8+O8,2)</f>
        <v>0</v>
      </c>
      <c r="Q8" s="58"/>
      <c r="R8" s="59"/>
      <c r="S8" s="60"/>
      <c r="T8" s="61">
        <f aca="true" t="shared" si="4" ref="T8:T19">Q8*R8*S8</f>
        <v>0</v>
      </c>
      <c r="U8" s="62">
        <f aca="true" t="shared" si="5" ref="U8:U19">ROUNDDOWN(P8+F8-T8,0)</f>
        <v>0</v>
      </c>
      <c r="V8" s="8"/>
      <c r="W8" s="8"/>
      <c r="X8" s="8"/>
      <c r="Y8" s="8"/>
      <c r="Z8" s="8"/>
      <c r="AA8" s="8"/>
    </row>
    <row r="9" spans="2:27" ht="31.5" customHeight="1">
      <c r="B9" s="47" t="s">
        <v>50</v>
      </c>
      <c r="C9" s="63"/>
      <c r="D9" s="64"/>
      <c r="E9" s="65">
        <v>100</v>
      </c>
      <c r="F9" s="51">
        <f t="shared" si="0"/>
        <v>0</v>
      </c>
      <c r="G9" s="66"/>
      <c r="H9" s="67"/>
      <c r="I9" s="68"/>
      <c r="J9" s="69"/>
      <c r="K9" s="70"/>
      <c r="L9" s="59">
        <f>ROUNDDOWN(J9*K9,2)</f>
        <v>0</v>
      </c>
      <c r="M9" s="71">
        <f t="shared" si="1"/>
        <v>0</v>
      </c>
      <c r="N9" s="59">
        <v>0</v>
      </c>
      <c r="O9" s="59">
        <f t="shared" si="2"/>
        <v>0</v>
      </c>
      <c r="P9" s="64">
        <f t="shared" si="3"/>
        <v>0</v>
      </c>
      <c r="Q9" s="58"/>
      <c r="R9" s="59"/>
      <c r="S9" s="60"/>
      <c r="T9" s="61">
        <f t="shared" si="4"/>
        <v>0</v>
      </c>
      <c r="U9" s="72">
        <f t="shared" si="5"/>
        <v>0</v>
      </c>
      <c r="V9" s="8"/>
      <c r="W9" s="8"/>
      <c r="X9" s="8"/>
      <c r="Y9" s="8"/>
      <c r="Z9" s="8"/>
      <c r="AA9" s="8"/>
    </row>
    <row r="10" spans="2:27" ht="31.5" customHeight="1">
      <c r="B10" s="47" t="s">
        <v>51</v>
      </c>
      <c r="C10" s="63"/>
      <c r="D10" s="64"/>
      <c r="E10" s="65">
        <v>100</v>
      </c>
      <c r="F10" s="51">
        <f t="shared" si="0"/>
        <v>0</v>
      </c>
      <c r="G10" s="66"/>
      <c r="H10" s="67"/>
      <c r="I10" s="68"/>
      <c r="J10" s="69"/>
      <c r="K10" s="70"/>
      <c r="L10" s="59">
        <f>ROUNDDOWN(J10*K10,2)</f>
        <v>0</v>
      </c>
      <c r="M10" s="71">
        <f t="shared" si="1"/>
        <v>0</v>
      </c>
      <c r="N10" s="59">
        <v>0</v>
      </c>
      <c r="O10" s="59">
        <f t="shared" si="2"/>
        <v>0</v>
      </c>
      <c r="P10" s="64">
        <f t="shared" si="3"/>
        <v>0</v>
      </c>
      <c r="Q10" s="58"/>
      <c r="R10" s="59"/>
      <c r="S10" s="60"/>
      <c r="T10" s="61">
        <f t="shared" si="4"/>
        <v>0</v>
      </c>
      <c r="U10" s="72">
        <f t="shared" si="5"/>
        <v>0</v>
      </c>
      <c r="V10" s="8"/>
      <c r="W10" s="8"/>
      <c r="X10" s="8"/>
      <c r="Y10" s="8"/>
      <c r="Z10" s="8"/>
      <c r="AA10" s="8"/>
    </row>
    <row r="11" spans="2:27" ht="31.5" customHeight="1">
      <c r="B11" s="47" t="s">
        <v>52</v>
      </c>
      <c r="C11" s="63"/>
      <c r="D11" s="64"/>
      <c r="E11" s="65">
        <v>100</v>
      </c>
      <c r="F11" s="51">
        <f t="shared" si="0"/>
        <v>0</v>
      </c>
      <c r="G11" s="73"/>
      <c r="H11" s="70"/>
      <c r="I11" s="70">
        <f>ROUNDDOWN(G11*H11,2)</f>
        <v>0</v>
      </c>
      <c r="J11" s="66"/>
      <c r="K11" s="67"/>
      <c r="L11" s="67"/>
      <c r="M11" s="71">
        <f t="shared" si="1"/>
        <v>0</v>
      </c>
      <c r="N11" s="59">
        <v>0</v>
      </c>
      <c r="O11" s="59">
        <f t="shared" si="2"/>
        <v>0</v>
      </c>
      <c r="P11" s="64">
        <f t="shared" si="3"/>
        <v>0</v>
      </c>
      <c r="Q11" s="58"/>
      <c r="R11" s="59"/>
      <c r="S11" s="60"/>
      <c r="T11" s="61">
        <f t="shared" si="4"/>
        <v>0</v>
      </c>
      <c r="U11" s="72">
        <f t="shared" si="5"/>
        <v>0</v>
      </c>
      <c r="V11" s="8"/>
      <c r="W11" s="8"/>
      <c r="X11" s="8"/>
      <c r="Y11" s="8"/>
      <c r="Z11" s="8"/>
      <c r="AA11" s="8"/>
    </row>
    <row r="12" spans="2:27" ht="31.5" customHeight="1">
      <c r="B12" s="47" t="s">
        <v>53</v>
      </c>
      <c r="C12" s="63"/>
      <c r="D12" s="64"/>
      <c r="E12" s="65">
        <v>100</v>
      </c>
      <c r="F12" s="51">
        <f t="shared" si="0"/>
        <v>0</v>
      </c>
      <c r="G12" s="73"/>
      <c r="H12" s="70"/>
      <c r="I12" s="70">
        <f>ROUNDDOWN(G12*H12,2)</f>
        <v>0</v>
      </c>
      <c r="J12" s="66"/>
      <c r="K12" s="67"/>
      <c r="L12" s="67"/>
      <c r="M12" s="71">
        <f t="shared" si="1"/>
        <v>0</v>
      </c>
      <c r="N12" s="59">
        <v>0</v>
      </c>
      <c r="O12" s="59">
        <f t="shared" si="2"/>
        <v>0</v>
      </c>
      <c r="P12" s="64">
        <f t="shared" si="3"/>
        <v>0</v>
      </c>
      <c r="Q12" s="58"/>
      <c r="R12" s="59"/>
      <c r="S12" s="60"/>
      <c r="T12" s="61">
        <f t="shared" si="4"/>
        <v>0</v>
      </c>
      <c r="U12" s="72">
        <f t="shared" si="5"/>
        <v>0</v>
      </c>
      <c r="V12" s="8"/>
      <c r="W12" s="8"/>
      <c r="X12" s="8"/>
      <c r="Y12" s="8"/>
      <c r="Z12" s="8"/>
      <c r="AA12" s="8"/>
    </row>
    <row r="13" spans="2:27" ht="31.5" customHeight="1">
      <c r="B13" s="47" t="s">
        <v>54</v>
      </c>
      <c r="C13" s="63"/>
      <c r="D13" s="64"/>
      <c r="E13" s="65">
        <v>100</v>
      </c>
      <c r="F13" s="51">
        <f t="shared" si="0"/>
        <v>0</v>
      </c>
      <c r="G13" s="73"/>
      <c r="H13" s="70"/>
      <c r="I13" s="70">
        <f>ROUNDDOWN(G13*H13,2)</f>
        <v>0</v>
      </c>
      <c r="J13" s="66"/>
      <c r="K13" s="67"/>
      <c r="L13" s="67"/>
      <c r="M13" s="71">
        <f t="shared" si="1"/>
        <v>0</v>
      </c>
      <c r="N13" s="59">
        <v>0</v>
      </c>
      <c r="O13" s="59">
        <f t="shared" si="2"/>
        <v>0</v>
      </c>
      <c r="P13" s="64">
        <f t="shared" si="3"/>
        <v>0</v>
      </c>
      <c r="Q13" s="58"/>
      <c r="R13" s="59"/>
      <c r="S13" s="60"/>
      <c r="T13" s="61">
        <f t="shared" si="4"/>
        <v>0</v>
      </c>
      <c r="U13" s="72">
        <f t="shared" si="5"/>
        <v>0</v>
      </c>
      <c r="V13" s="8"/>
      <c r="W13" s="8"/>
      <c r="X13" s="8"/>
      <c r="Y13" s="8"/>
      <c r="Z13" s="8"/>
      <c r="AA13" s="8"/>
    </row>
    <row r="14" spans="2:27" ht="31.5" customHeight="1">
      <c r="B14" s="74" t="s">
        <v>55</v>
      </c>
      <c r="C14" s="63"/>
      <c r="D14" s="64"/>
      <c r="E14" s="65">
        <v>100</v>
      </c>
      <c r="F14" s="51">
        <f t="shared" si="0"/>
        <v>0</v>
      </c>
      <c r="G14" s="66"/>
      <c r="H14" s="67"/>
      <c r="I14" s="68"/>
      <c r="J14" s="69"/>
      <c r="K14" s="70"/>
      <c r="L14" s="59">
        <f aca="true" t="shared" si="6" ref="L14:L19">ROUNDDOWN(J14*K14,2)</f>
        <v>0</v>
      </c>
      <c r="M14" s="71">
        <f t="shared" si="1"/>
        <v>0</v>
      </c>
      <c r="N14" s="59">
        <v>0</v>
      </c>
      <c r="O14" s="59">
        <f t="shared" si="2"/>
        <v>0</v>
      </c>
      <c r="P14" s="64">
        <f t="shared" si="3"/>
        <v>0</v>
      </c>
      <c r="Q14" s="58"/>
      <c r="R14" s="59"/>
      <c r="S14" s="60"/>
      <c r="T14" s="61">
        <f t="shared" si="4"/>
        <v>0</v>
      </c>
      <c r="U14" s="72">
        <f t="shared" si="5"/>
        <v>0</v>
      </c>
      <c r="V14" s="8"/>
      <c r="W14" s="8"/>
      <c r="X14" s="8"/>
      <c r="Y14" s="8"/>
      <c r="Z14" s="8"/>
      <c r="AA14" s="8"/>
    </row>
    <row r="15" spans="2:27" ht="31.5" customHeight="1">
      <c r="B15" s="74" t="s">
        <v>56</v>
      </c>
      <c r="C15" s="63"/>
      <c r="D15" s="64"/>
      <c r="E15" s="65">
        <v>100</v>
      </c>
      <c r="F15" s="51">
        <f t="shared" si="0"/>
        <v>0</v>
      </c>
      <c r="G15" s="66"/>
      <c r="H15" s="67"/>
      <c r="I15" s="68"/>
      <c r="J15" s="69"/>
      <c r="K15" s="70"/>
      <c r="L15" s="59">
        <f t="shared" si="6"/>
        <v>0</v>
      </c>
      <c r="M15" s="71">
        <f t="shared" si="1"/>
        <v>0</v>
      </c>
      <c r="N15" s="59">
        <v>0</v>
      </c>
      <c r="O15" s="59">
        <f t="shared" si="2"/>
        <v>0</v>
      </c>
      <c r="P15" s="64">
        <f t="shared" si="3"/>
        <v>0</v>
      </c>
      <c r="Q15" s="58"/>
      <c r="R15" s="59"/>
      <c r="S15" s="60"/>
      <c r="T15" s="61">
        <f t="shared" si="4"/>
        <v>0</v>
      </c>
      <c r="U15" s="72">
        <f t="shared" si="5"/>
        <v>0</v>
      </c>
      <c r="V15" s="8"/>
      <c r="W15" s="8"/>
      <c r="X15" s="8"/>
      <c r="Y15" s="8"/>
      <c r="Z15" s="8"/>
      <c r="AA15" s="8"/>
    </row>
    <row r="16" spans="2:27" ht="31.5" customHeight="1">
      <c r="B16" s="74" t="s">
        <v>57</v>
      </c>
      <c r="C16" s="63"/>
      <c r="D16" s="64"/>
      <c r="E16" s="65">
        <v>100</v>
      </c>
      <c r="F16" s="51">
        <f t="shared" si="0"/>
        <v>0</v>
      </c>
      <c r="G16" s="66"/>
      <c r="H16" s="67"/>
      <c r="I16" s="68"/>
      <c r="J16" s="69"/>
      <c r="K16" s="70"/>
      <c r="L16" s="59">
        <f t="shared" si="6"/>
        <v>0</v>
      </c>
      <c r="M16" s="71">
        <f t="shared" si="1"/>
        <v>0</v>
      </c>
      <c r="N16" s="59">
        <v>0</v>
      </c>
      <c r="O16" s="59">
        <f t="shared" si="2"/>
        <v>0</v>
      </c>
      <c r="P16" s="64">
        <f t="shared" si="3"/>
        <v>0</v>
      </c>
      <c r="Q16" s="58"/>
      <c r="R16" s="59"/>
      <c r="S16" s="60"/>
      <c r="T16" s="61">
        <f t="shared" si="4"/>
        <v>0</v>
      </c>
      <c r="U16" s="72">
        <f t="shared" si="5"/>
        <v>0</v>
      </c>
      <c r="V16" s="8"/>
      <c r="W16" s="8"/>
      <c r="X16" s="8"/>
      <c r="Y16" s="8"/>
      <c r="Z16" s="8"/>
      <c r="AA16" s="8"/>
    </row>
    <row r="17" spans="2:27" ht="31.5" customHeight="1">
      <c r="B17" s="47" t="s">
        <v>46</v>
      </c>
      <c r="C17" s="63"/>
      <c r="D17" s="64"/>
      <c r="E17" s="65">
        <v>100</v>
      </c>
      <c r="F17" s="51">
        <f t="shared" si="0"/>
        <v>0</v>
      </c>
      <c r="G17" s="66"/>
      <c r="H17" s="67"/>
      <c r="I17" s="68"/>
      <c r="J17" s="69"/>
      <c r="K17" s="70"/>
      <c r="L17" s="59">
        <f t="shared" si="6"/>
        <v>0</v>
      </c>
      <c r="M17" s="71">
        <f t="shared" si="1"/>
        <v>0</v>
      </c>
      <c r="N17" s="59">
        <v>0</v>
      </c>
      <c r="O17" s="59">
        <f t="shared" si="2"/>
        <v>0</v>
      </c>
      <c r="P17" s="64">
        <f t="shared" si="3"/>
        <v>0</v>
      </c>
      <c r="Q17" s="58"/>
      <c r="R17" s="59"/>
      <c r="S17" s="60"/>
      <c r="T17" s="61">
        <f t="shared" si="4"/>
        <v>0</v>
      </c>
      <c r="U17" s="72">
        <f t="shared" si="5"/>
        <v>0</v>
      </c>
      <c r="V17" s="8"/>
      <c r="W17" s="8"/>
      <c r="X17" s="8"/>
      <c r="Y17" s="8"/>
      <c r="Z17" s="8"/>
      <c r="AA17" s="8"/>
    </row>
    <row r="18" spans="2:27" ht="31.5" customHeight="1">
      <c r="B18" s="47" t="s">
        <v>47</v>
      </c>
      <c r="C18" s="63"/>
      <c r="D18" s="64"/>
      <c r="E18" s="65">
        <v>100</v>
      </c>
      <c r="F18" s="51">
        <f t="shared" si="0"/>
        <v>0</v>
      </c>
      <c r="G18" s="66"/>
      <c r="H18" s="67"/>
      <c r="I18" s="67"/>
      <c r="J18" s="69"/>
      <c r="K18" s="70"/>
      <c r="L18" s="59">
        <f t="shared" si="6"/>
        <v>0</v>
      </c>
      <c r="M18" s="71">
        <f t="shared" si="1"/>
        <v>0</v>
      </c>
      <c r="N18" s="59">
        <v>0</v>
      </c>
      <c r="O18" s="59">
        <f t="shared" si="2"/>
        <v>0</v>
      </c>
      <c r="P18" s="64">
        <f t="shared" si="3"/>
        <v>0</v>
      </c>
      <c r="Q18" s="58"/>
      <c r="R18" s="59"/>
      <c r="S18" s="60"/>
      <c r="T18" s="61">
        <f t="shared" si="4"/>
        <v>0</v>
      </c>
      <c r="U18" s="72">
        <f t="shared" si="5"/>
        <v>0</v>
      </c>
      <c r="V18" s="8"/>
      <c r="W18" s="8"/>
      <c r="X18" s="8"/>
      <c r="Y18" s="8"/>
      <c r="Z18" s="8"/>
      <c r="AA18" s="8"/>
    </row>
    <row r="19" spans="2:27" ht="31.5" customHeight="1">
      <c r="B19" s="47" t="s">
        <v>48</v>
      </c>
      <c r="C19" s="63"/>
      <c r="D19" s="64"/>
      <c r="E19" s="65">
        <v>100</v>
      </c>
      <c r="F19" s="51">
        <f t="shared" si="0"/>
        <v>0</v>
      </c>
      <c r="G19" s="66"/>
      <c r="H19" s="67"/>
      <c r="I19" s="67"/>
      <c r="J19" s="69"/>
      <c r="K19" s="70"/>
      <c r="L19" s="59">
        <f t="shared" si="6"/>
        <v>0</v>
      </c>
      <c r="M19" s="71">
        <f t="shared" si="1"/>
        <v>0</v>
      </c>
      <c r="N19" s="59">
        <v>0</v>
      </c>
      <c r="O19" s="59">
        <f t="shared" si="2"/>
        <v>0</v>
      </c>
      <c r="P19" s="64">
        <f t="shared" si="3"/>
        <v>0</v>
      </c>
      <c r="Q19" s="58"/>
      <c r="R19" s="59"/>
      <c r="S19" s="60"/>
      <c r="T19" s="61">
        <f t="shared" si="4"/>
        <v>0</v>
      </c>
      <c r="U19" s="72">
        <f t="shared" si="5"/>
        <v>0</v>
      </c>
      <c r="V19" s="8"/>
      <c r="W19" s="8"/>
      <c r="X19" s="8"/>
      <c r="Y19" s="8"/>
      <c r="Z19" s="8"/>
      <c r="AA19" s="8"/>
    </row>
    <row r="20" spans="2:27" ht="31.5" customHeight="1" thickBot="1">
      <c r="B20" s="75" t="s">
        <v>44</v>
      </c>
      <c r="C20" s="76"/>
      <c r="D20" s="77"/>
      <c r="E20" s="78"/>
      <c r="F20" s="79"/>
      <c r="G20" s="80">
        <f>SUM(G8:G19)</f>
        <v>0</v>
      </c>
      <c r="H20" s="77"/>
      <c r="I20" s="81"/>
      <c r="J20" s="82">
        <f>SUM(J8:J19)</f>
        <v>0</v>
      </c>
      <c r="K20" s="81"/>
      <c r="L20" s="81"/>
      <c r="M20" s="83">
        <f>SUM(M8:M19)</f>
        <v>0</v>
      </c>
      <c r="N20" s="84"/>
      <c r="O20" s="84"/>
      <c r="P20" s="85"/>
      <c r="Q20" s="86">
        <f>SUM(Q8:Q19)</f>
        <v>0</v>
      </c>
      <c r="R20" s="87"/>
      <c r="S20" s="87"/>
      <c r="T20" s="88"/>
      <c r="U20" s="89">
        <f>SUM(U8:U19)</f>
        <v>0</v>
      </c>
      <c r="V20" s="8"/>
      <c r="W20" s="8"/>
      <c r="X20" s="8"/>
      <c r="Y20" s="8"/>
      <c r="Z20" s="8"/>
      <c r="AA20" s="8"/>
    </row>
    <row r="21" spans="2:27" ht="31.5" customHeight="1" thickBot="1">
      <c r="B21" s="19"/>
      <c r="C21" s="90"/>
      <c r="D21" s="90"/>
      <c r="E21" s="90"/>
      <c r="F21" s="91"/>
      <c r="G21" s="92"/>
      <c r="H21" s="90"/>
      <c r="I21" s="93"/>
      <c r="J21" s="92"/>
      <c r="K21" s="93"/>
      <c r="L21" s="93"/>
      <c r="M21" s="94"/>
      <c r="N21" s="95"/>
      <c r="O21" s="95"/>
      <c r="P21" s="95"/>
      <c r="Q21" s="93"/>
      <c r="R21" s="122" t="s">
        <v>58</v>
      </c>
      <c r="S21" s="123"/>
      <c r="T21" s="123"/>
      <c r="U21" s="96">
        <f>ROUNDDOWN(U20*1.08,0)</f>
        <v>0</v>
      </c>
      <c r="V21" s="8"/>
      <c r="W21" s="8"/>
      <c r="X21" s="8"/>
      <c r="Y21" s="8"/>
      <c r="Z21" s="8"/>
      <c r="AA21" s="8"/>
    </row>
    <row r="22" spans="2:27" s="97" customFormat="1" ht="21.75" customHeight="1">
      <c r="B22" s="98"/>
      <c r="C22" s="90"/>
      <c r="D22" s="90"/>
      <c r="E22" s="90"/>
      <c r="F22" s="91"/>
      <c r="G22" s="92"/>
      <c r="H22" s="90"/>
      <c r="I22" s="93"/>
      <c r="J22" s="92"/>
      <c r="K22" s="93"/>
      <c r="L22" s="93"/>
      <c r="M22" s="94"/>
      <c r="N22" s="95"/>
      <c r="O22" s="95"/>
      <c r="P22" s="95"/>
      <c r="Q22" s="93"/>
      <c r="R22" s="93"/>
      <c r="S22" s="93"/>
      <c r="T22" s="99"/>
      <c r="U22" s="95"/>
      <c r="V22" s="100"/>
      <c r="W22" s="100"/>
      <c r="X22" s="100"/>
      <c r="Y22" s="100"/>
      <c r="Z22" s="100"/>
      <c r="AA22" s="100"/>
    </row>
    <row r="23" spans="2:24" ht="15.75" customHeight="1">
      <c r="B23" s="101"/>
      <c r="C23" s="102"/>
      <c r="D23" s="102"/>
      <c r="E23" s="102"/>
      <c r="F23" s="103"/>
      <c r="G23" s="102"/>
      <c r="H23" s="102"/>
      <c r="I23" s="102"/>
      <c r="J23" s="102"/>
      <c r="K23" s="102"/>
      <c r="L23" s="102"/>
      <c r="M23" s="102"/>
      <c r="N23" s="104"/>
      <c r="O23" s="104"/>
      <c r="P23" s="105"/>
      <c r="Q23" s="102"/>
      <c r="R23" s="102"/>
      <c r="S23" s="102"/>
      <c r="T23" s="102"/>
      <c r="U23" s="106"/>
      <c r="V23" s="8"/>
      <c r="W23" s="8"/>
      <c r="X23" s="8"/>
    </row>
    <row r="24" spans="2:21" s="107" customFormat="1" ht="12.75" customHeight="1">
      <c r="B24" s="108"/>
      <c r="C24" s="109"/>
      <c r="D24" s="109"/>
      <c r="E24" s="109"/>
      <c r="F24" s="109"/>
      <c r="G24" s="109"/>
      <c r="H24" s="109"/>
      <c r="I24" s="109"/>
      <c r="J24" s="109"/>
      <c r="K24" s="109"/>
      <c r="L24" s="109"/>
      <c r="Q24" s="102"/>
      <c r="R24" s="102"/>
      <c r="S24" s="102"/>
      <c r="T24" s="102"/>
      <c r="U24" s="110"/>
    </row>
    <row r="25" spans="2:21" s="107" customFormat="1" ht="12.75" customHeight="1">
      <c r="B25" s="108"/>
      <c r="C25" s="109"/>
      <c r="D25" s="109"/>
      <c r="E25" s="109"/>
      <c r="F25" s="109"/>
      <c r="G25" s="109"/>
      <c r="H25" s="109"/>
      <c r="I25" s="109"/>
      <c r="J25" s="109"/>
      <c r="K25" s="109"/>
      <c r="L25" s="109"/>
      <c r="U25" s="110"/>
    </row>
    <row r="26" spans="2:21" s="107" customFormat="1" ht="12.75" customHeight="1">
      <c r="B26" s="108"/>
      <c r="C26" s="109"/>
      <c r="D26" s="109"/>
      <c r="E26" s="109"/>
      <c r="F26" s="109"/>
      <c r="G26" s="109"/>
      <c r="H26" s="109"/>
      <c r="I26" s="109"/>
      <c r="J26" s="109"/>
      <c r="K26" s="109"/>
      <c r="L26" s="109"/>
      <c r="U26" s="110"/>
    </row>
    <row r="27" spans="2:21" s="107" customFormat="1" ht="12.75" customHeight="1">
      <c r="B27" s="108"/>
      <c r="C27" s="109"/>
      <c r="D27" s="109"/>
      <c r="E27" s="109"/>
      <c r="F27" s="109"/>
      <c r="G27" s="109"/>
      <c r="H27" s="109"/>
      <c r="I27" s="109"/>
      <c r="J27" s="109"/>
      <c r="K27" s="109"/>
      <c r="L27" s="109"/>
      <c r="U27" s="110"/>
    </row>
    <row r="28" spans="2:21" s="107" customFormat="1" ht="12.75" customHeight="1">
      <c r="B28" s="108"/>
      <c r="C28" s="109"/>
      <c r="D28" s="109"/>
      <c r="E28" s="109"/>
      <c r="F28" s="109"/>
      <c r="G28" s="109"/>
      <c r="H28" s="109"/>
      <c r="I28" s="109"/>
      <c r="J28" s="109"/>
      <c r="K28" s="109"/>
      <c r="L28" s="109"/>
      <c r="U28" s="110"/>
    </row>
    <row r="29" spans="2:21" s="107" customFormat="1" ht="12.75" customHeight="1">
      <c r="B29" s="108"/>
      <c r="C29" s="109"/>
      <c r="D29" s="109"/>
      <c r="E29" s="109"/>
      <c r="F29" s="109"/>
      <c r="G29" s="109"/>
      <c r="H29" s="109"/>
      <c r="I29" s="109"/>
      <c r="J29" s="109"/>
      <c r="K29" s="109"/>
      <c r="L29" s="109"/>
      <c r="U29" s="110"/>
    </row>
    <row r="30" spans="2:21" s="107" customFormat="1" ht="12.75" customHeight="1">
      <c r="B30" s="108"/>
      <c r="C30" s="109"/>
      <c r="D30" s="109"/>
      <c r="E30" s="109"/>
      <c r="F30" s="109"/>
      <c r="G30" s="109"/>
      <c r="H30" s="109"/>
      <c r="I30" s="109"/>
      <c r="J30" s="109"/>
      <c r="K30" s="109"/>
      <c r="L30" s="109"/>
      <c r="U30" s="110"/>
    </row>
    <row r="31" spans="2:21" s="107" customFormat="1" ht="12.75" customHeight="1">
      <c r="B31" s="108"/>
      <c r="C31" s="109"/>
      <c r="D31" s="109"/>
      <c r="E31" s="109"/>
      <c r="F31" s="109"/>
      <c r="G31" s="109"/>
      <c r="H31" s="109"/>
      <c r="I31" s="109"/>
      <c r="J31" s="109"/>
      <c r="K31" s="109"/>
      <c r="L31" s="109"/>
      <c r="U31" s="110"/>
    </row>
    <row r="32" spans="2:21" s="107" customFormat="1" ht="12.75" customHeight="1">
      <c r="B32" s="108"/>
      <c r="C32" s="109"/>
      <c r="D32" s="109"/>
      <c r="E32" s="109"/>
      <c r="F32" s="109"/>
      <c r="G32" s="109"/>
      <c r="H32" s="109"/>
      <c r="I32" s="109"/>
      <c r="J32" s="109"/>
      <c r="K32" s="109"/>
      <c r="L32" s="109"/>
      <c r="U32" s="110"/>
    </row>
    <row r="33" spans="2:21" s="107" customFormat="1" ht="12.75" customHeight="1">
      <c r="B33" s="108"/>
      <c r="C33" s="109"/>
      <c r="D33" s="109"/>
      <c r="E33" s="109"/>
      <c r="F33" s="109"/>
      <c r="G33" s="109"/>
      <c r="H33" s="109"/>
      <c r="I33" s="109"/>
      <c r="J33" s="109"/>
      <c r="K33" s="109"/>
      <c r="L33" s="109"/>
      <c r="U33" s="110"/>
    </row>
    <row r="34" spans="2:21" s="107" customFormat="1" ht="12.75" customHeight="1">
      <c r="B34" s="108"/>
      <c r="C34" s="109"/>
      <c r="D34" s="109"/>
      <c r="E34" s="109"/>
      <c r="F34" s="109"/>
      <c r="G34" s="109"/>
      <c r="H34" s="109"/>
      <c r="I34" s="109"/>
      <c r="J34" s="109"/>
      <c r="K34" s="109"/>
      <c r="L34" s="109"/>
      <c r="U34" s="110"/>
    </row>
    <row r="35" spans="2:21" s="107" customFormat="1" ht="12.75" customHeight="1">
      <c r="B35" s="108"/>
      <c r="C35" s="109"/>
      <c r="D35" s="109"/>
      <c r="E35" s="109"/>
      <c r="F35" s="109"/>
      <c r="G35" s="109"/>
      <c r="H35" s="109"/>
      <c r="I35" s="109"/>
      <c r="J35" s="109"/>
      <c r="K35" s="109"/>
      <c r="L35" s="109"/>
      <c r="U35" s="110"/>
    </row>
    <row r="36" spans="2:21" s="107" customFormat="1" ht="12.75" customHeight="1">
      <c r="B36" s="108"/>
      <c r="C36" s="109"/>
      <c r="D36" s="109"/>
      <c r="E36" s="109"/>
      <c r="F36" s="109"/>
      <c r="G36" s="109"/>
      <c r="H36" s="109"/>
      <c r="I36" s="109"/>
      <c r="J36" s="109"/>
      <c r="K36" s="109"/>
      <c r="L36" s="109"/>
      <c r="U36" s="110"/>
    </row>
    <row r="37" spans="2:21" s="107" customFormat="1" ht="12.75" customHeight="1">
      <c r="B37" s="108"/>
      <c r="C37" s="109"/>
      <c r="D37" s="109"/>
      <c r="E37" s="109"/>
      <c r="F37" s="109"/>
      <c r="G37" s="109"/>
      <c r="H37" s="109"/>
      <c r="I37" s="109"/>
      <c r="J37" s="109"/>
      <c r="K37" s="109"/>
      <c r="L37" s="109"/>
      <c r="U37" s="110"/>
    </row>
    <row r="38" spans="2:21" s="107" customFormat="1" ht="12.75" customHeight="1">
      <c r="B38" s="108"/>
      <c r="C38" s="109"/>
      <c r="D38" s="109"/>
      <c r="E38" s="109"/>
      <c r="F38" s="109"/>
      <c r="G38" s="109"/>
      <c r="H38" s="109"/>
      <c r="I38" s="109"/>
      <c r="J38" s="109"/>
      <c r="K38" s="109"/>
      <c r="L38" s="109"/>
      <c r="U38" s="110"/>
    </row>
    <row r="39" spans="2:21" s="107" customFormat="1" ht="12.75" customHeight="1">
      <c r="B39" s="108"/>
      <c r="C39" s="109"/>
      <c r="D39" s="109"/>
      <c r="E39" s="109"/>
      <c r="F39" s="109"/>
      <c r="G39" s="109"/>
      <c r="H39" s="109"/>
      <c r="I39" s="109"/>
      <c r="J39" s="109"/>
      <c r="K39" s="109"/>
      <c r="L39" s="109"/>
      <c r="U39" s="110"/>
    </row>
    <row r="40" spans="2:21" s="107" customFormat="1" ht="12.75" customHeight="1">
      <c r="B40" s="108"/>
      <c r="C40" s="109"/>
      <c r="D40" s="109"/>
      <c r="E40" s="109"/>
      <c r="F40" s="109"/>
      <c r="G40" s="109"/>
      <c r="H40" s="109"/>
      <c r="I40" s="109"/>
      <c r="J40" s="109"/>
      <c r="K40" s="109"/>
      <c r="L40" s="109"/>
      <c r="U40" s="110"/>
    </row>
    <row r="41" spans="2:21" s="107" customFormat="1" ht="12.75" customHeight="1">
      <c r="B41" s="108"/>
      <c r="C41" s="109"/>
      <c r="D41" s="109"/>
      <c r="E41" s="109"/>
      <c r="F41" s="109"/>
      <c r="G41" s="109"/>
      <c r="H41" s="109"/>
      <c r="I41" s="109"/>
      <c r="J41" s="109"/>
      <c r="K41" s="109"/>
      <c r="L41" s="109"/>
      <c r="U41" s="110"/>
    </row>
    <row r="42" spans="2:21" s="107" customFormat="1" ht="12.75" customHeight="1">
      <c r="B42" s="108"/>
      <c r="C42" s="109"/>
      <c r="D42" s="109"/>
      <c r="E42" s="109"/>
      <c r="F42" s="109"/>
      <c r="G42" s="109"/>
      <c r="H42" s="109"/>
      <c r="I42" s="109"/>
      <c r="J42" s="109"/>
      <c r="K42" s="109"/>
      <c r="L42" s="109"/>
      <c r="U42" s="110"/>
    </row>
    <row r="43" spans="2:21" s="107" customFormat="1" ht="12.75" customHeight="1">
      <c r="B43" s="108"/>
      <c r="C43" s="109"/>
      <c r="D43" s="109"/>
      <c r="E43" s="109"/>
      <c r="F43" s="109"/>
      <c r="G43" s="109"/>
      <c r="H43" s="109"/>
      <c r="I43" s="109"/>
      <c r="J43" s="109"/>
      <c r="K43" s="109"/>
      <c r="L43" s="109"/>
      <c r="U43" s="110"/>
    </row>
    <row r="44" spans="2:21" s="107" customFormat="1" ht="12.75" customHeight="1">
      <c r="B44" s="108"/>
      <c r="C44" s="109"/>
      <c r="D44" s="109"/>
      <c r="E44" s="109"/>
      <c r="F44" s="109"/>
      <c r="G44" s="109"/>
      <c r="H44" s="109"/>
      <c r="I44" s="109"/>
      <c r="J44" s="109"/>
      <c r="K44" s="109"/>
      <c r="L44" s="109"/>
      <c r="U44" s="110"/>
    </row>
    <row r="45" spans="2:21" s="107" customFormat="1" ht="12.75" customHeight="1">
      <c r="B45" s="108"/>
      <c r="C45" s="109"/>
      <c r="D45" s="109"/>
      <c r="E45" s="109"/>
      <c r="F45" s="109"/>
      <c r="G45" s="109"/>
      <c r="H45" s="109"/>
      <c r="I45" s="109"/>
      <c r="J45" s="109"/>
      <c r="K45" s="109"/>
      <c r="L45" s="109"/>
      <c r="U45" s="110"/>
    </row>
    <row r="46" spans="2:21" s="107" customFormat="1" ht="12.75" customHeight="1">
      <c r="B46" s="108"/>
      <c r="C46" s="109"/>
      <c r="D46" s="109"/>
      <c r="E46" s="109"/>
      <c r="F46" s="109"/>
      <c r="G46" s="109"/>
      <c r="H46" s="109"/>
      <c r="I46" s="109"/>
      <c r="J46" s="109"/>
      <c r="K46" s="109"/>
      <c r="L46" s="109"/>
      <c r="U46" s="110"/>
    </row>
    <row r="47" spans="2:21" s="107" customFormat="1" ht="12.75" customHeight="1">
      <c r="B47" s="108"/>
      <c r="C47" s="109"/>
      <c r="D47" s="109"/>
      <c r="E47" s="109"/>
      <c r="F47" s="109"/>
      <c r="G47" s="109"/>
      <c r="H47" s="109"/>
      <c r="I47" s="109"/>
      <c r="J47" s="109"/>
      <c r="K47" s="109"/>
      <c r="L47" s="109"/>
      <c r="U47" s="110"/>
    </row>
    <row r="48" spans="2:21" s="107" customFormat="1" ht="12.75" customHeight="1">
      <c r="B48" s="108"/>
      <c r="C48" s="109"/>
      <c r="D48" s="109"/>
      <c r="E48" s="109"/>
      <c r="F48" s="109"/>
      <c r="G48" s="109"/>
      <c r="H48" s="109"/>
      <c r="I48" s="109"/>
      <c r="J48" s="109"/>
      <c r="K48" s="109"/>
      <c r="L48" s="109"/>
      <c r="U48" s="110"/>
    </row>
    <row r="49" spans="2:21" s="107" customFormat="1" ht="12.75" customHeight="1">
      <c r="B49" s="108"/>
      <c r="C49" s="109"/>
      <c r="D49" s="109"/>
      <c r="E49" s="109"/>
      <c r="F49" s="109"/>
      <c r="G49" s="109"/>
      <c r="H49" s="109"/>
      <c r="I49" s="109"/>
      <c r="J49" s="109"/>
      <c r="K49" s="109"/>
      <c r="L49" s="109"/>
      <c r="U49" s="110"/>
    </row>
    <row r="50" spans="2:21" s="107" customFormat="1" ht="12.75" customHeight="1">
      <c r="B50" s="108"/>
      <c r="C50" s="109"/>
      <c r="D50" s="109"/>
      <c r="E50" s="109"/>
      <c r="F50" s="109"/>
      <c r="G50" s="109"/>
      <c r="H50" s="109"/>
      <c r="I50" s="109"/>
      <c r="J50" s="109"/>
      <c r="K50" s="109"/>
      <c r="L50" s="109"/>
      <c r="U50" s="110"/>
    </row>
    <row r="51" spans="2:21" s="107" customFormat="1" ht="12.75" customHeight="1">
      <c r="B51" s="108"/>
      <c r="C51" s="109"/>
      <c r="D51" s="109"/>
      <c r="E51" s="109"/>
      <c r="F51" s="109"/>
      <c r="G51" s="109"/>
      <c r="H51" s="109"/>
      <c r="I51" s="109"/>
      <c r="J51" s="109"/>
      <c r="K51" s="109"/>
      <c r="L51" s="109"/>
      <c r="U51" s="110"/>
    </row>
    <row r="52" spans="2:21" s="107" customFormat="1" ht="12.75" customHeight="1">
      <c r="B52" s="108"/>
      <c r="C52" s="109"/>
      <c r="D52" s="109"/>
      <c r="E52" s="109"/>
      <c r="F52" s="109"/>
      <c r="G52" s="109"/>
      <c r="H52" s="109"/>
      <c r="I52" s="109"/>
      <c r="J52" s="109"/>
      <c r="K52" s="109"/>
      <c r="L52" s="109"/>
      <c r="U52" s="110"/>
    </row>
    <row r="53" spans="2:21" s="107" customFormat="1" ht="12.75" customHeight="1">
      <c r="B53" s="108"/>
      <c r="C53" s="109"/>
      <c r="D53" s="109"/>
      <c r="E53" s="109"/>
      <c r="F53" s="109"/>
      <c r="G53" s="109"/>
      <c r="H53" s="109"/>
      <c r="I53" s="109"/>
      <c r="J53" s="109"/>
      <c r="K53" s="109"/>
      <c r="L53" s="109"/>
      <c r="U53" s="110"/>
    </row>
    <row r="54" spans="2:21" s="107" customFormat="1" ht="12.75" customHeight="1">
      <c r="B54" s="108"/>
      <c r="C54" s="109"/>
      <c r="D54" s="109"/>
      <c r="E54" s="109"/>
      <c r="F54" s="109"/>
      <c r="G54" s="109"/>
      <c r="H54" s="109"/>
      <c r="I54" s="109"/>
      <c r="J54" s="109"/>
      <c r="K54" s="109"/>
      <c r="L54" s="109"/>
      <c r="U54" s="110"/>
    </row>
    <row r="55" spans="2:21" s="107" customFormat="1" ht="12.75" customHeight="1">
      <c r="B55" s="108"/>
      <c r="C55" s="109"/>
      <c r="D55" s="109"/>
      <c r="E55" s="109"/>
      <c r="F55" s="109"/>
      <c r="G55" s="109"/>
      <c r="H55" s="109"/>
      <c r="I55" s="109"/>
      <c r="J55" s="109"/>
      <c r="K55" s="109"/>
      <c r="L55" s="109"/>
      <c r="U55" s="110"/>
    </row>
    <row r="56" spans="2:21" s="107" customFormat="1" ht="12.75" customHeight="1">
      <c r="B56" s="108"/>
      <c r="C56" s="109"/>
      <c r="D56" s="109"/>
      <c r="E56" s="109"/>
      <c r="F56" s="109"/>
      <c r="G56" s="109"/>
      <c r="H56" s="109"/>
      <c r="I56" s="109"/>
      <c r="J56" s="109"/>
      <c r="K56" s="109"/>
      <c r="L56" s="109"/>
      <c r="U56" s="110"/>
    </row>
    <row r="57" spans="2:21" s="107" customFormat="1" ht="12.75" customHeight="1">
      <c r="B57" s="111"/>
      <c r="C57" s="112"/>
      <c r="D57" s="112"/>
      <c r="E57" s="112"/>
      <c r="F57" s="112"/>
      <c r="G57" s="112"/>
      <c r="H57" s="112"/>
      <c r="I57" s="112"/>
      <c r="J57" s="112"/>
      <c r="K57" s="112"/>
      <c r="L57" s="112"/>
      <c r="M57" s="113"/>
      <c r="N57" s="113"/>
      <c r="O57" s="113"/>
      <c r="P57" s="113"/>
      <c r="Q57" s="113"/>
      <c r="R57" s="113"/>
      <c r="S57" s="113"/>
      <c r="T57" s="113"/>
      <c r="U57" s="114"/>
    </row>
    <row r="58" spans="2:12" s="107" customFormat="1" ht="12.75" customHeight="1">
      <c r="B58" s="109"/>
      <c r="C58" s="109"/>
      <c r="D58" s="109"/>
      <c r="E58" s="109"/>
      <c r="F58" s="109"/>
      <c r="G58" s="109"/>
      <c r="H58" s="109"/>
      <c r="I58" s="109"/>
      <c r="J58" s="109"/>
      <c r="K58" s="109"/>
      <c r="L58" s="109"/>
    </row>
    <row r="59" s="115" customFormat="1" ht="12.75" customHeight="1"/>
    <row r="60" s="115" customFormat="1" ht="12.75" customHeight="1"/>
    <row r="61" s="115" customFormat="1" ht="12.75" customHeight="1"/>
    <row r="62" s="115" customFormat="1" ht="12.75" customHeight="1"/>
    <row r="63" s="115" customFormat="1" ht="12.75" customHeight="1"/>
    <row r="64" s="115" customFormat="1" ht="12.75" customHeight="1"/>
    <row r="65" s="115" customFormat="1" ht="12.75" customHeight="1"/>
    <row r="66" s="115" customFormat="1" ht="12.75" customHeight="1"/>
    <row r="67" s="115" customFormat="1" ht="12.75" customHeight="1"/>
    <row r="68" s="115" customFormat="1" ht="12.75" customHeight="1"/>
    <row r="69" s="115" customFormat="1" ht="12.75" customHeight="1"/>
    <row r="70" s="115" customFormat="1" ht="12.75" customHeight="1"/>
    <row r="71" s="115" customFormat="1" ht="12.75" customHeight="1"/>
    <row r="72" s="115" customFormat="1" ht="12.75" customHeight="1"/>
    <row r="73" s="115" customFormat="1" ht="12.75" customHeight="1"/>
    <row r="74" s="115" customFormat="1" ht="12.75" customHeight="1"/>
    <row r="75" s="115" customFormat="1" ht="12.75" customHeight="1"/>
    <row r="76" s="115" customFormat="1" ht="13.5"/>
    <row r="77" s="115" customFormat="1" ht="13.5"/>
    <row r="78" s="115" customFormat="1" ht="13.5"/>
    <row r="79" s="115" customFormat="1" ht="13.5"/>
    <row r="80" s="115" customFormat="1" ht="13.5"/>
    <row r="81" s="115" customFormat="1" ht="13.5"/>
    <row r="82" s="107" customFormat="1" ht="14.25"/>
    <row r="83" s="107" customFormat="1" ht="14.25"/>
    <row r="84" s="107" customFormat="1" ht="14.25"/>
    <row r="85" s="107" customFormat="1" ht="14.25"/>
    <row r="86" s="107" customFormat="1" ht="14.25"/>
    <row r="87" s="107" customFormat="1" ht="14.25"/>
    <row r="88" s="107" customFormat="1" ht="14.25"/>
    <row r="89" s="107" customFormat="1" ht="14.25"/>
    <row r="90" s="107" customFormat="1" ht="14.25"/>
    <row r="91" s="107" customFormat="1" ht="14.25"/>
    <row r="92" s="107" customFormat="1" ht="14.25"/>
    <row r="93" s="107" customFormat="1" ht="14.25"/>
    <row r="94" s="107" customFormat="1" ht="14.25"/>
    <row r="95" s="107" customFormat="1" ht="14.25"/>
    <row r="96" s="107" customFormat="1" ht="14.25"/>
    <row r="97" s="107" customFormat="1" ht="14.25"/>
    <row r="98" s="107" customFormat="1" ht="14.25"/>
    <row r="99" s="107" customFormat="1" ht="14.25"/>
    <row r="100" s="107" customFormat="1" ht="14.25"/>
    <row r="101" s="107" customFormat="1" ht="14.25"/>
    <row r="102" s="107" customFormat="1" ht="14.25"/>
    <row r="103" s="107" customFormat="1" ht="14.25"/>
    <row r="104" s="107" customFormat="1" ht="14.25"/>
    <row r="105" s="107" customFormat="1" ht="14.25"/>
    <row r="106" s="107" customFormat="1" ht="14.25"/>
    <row r="107" s="107" customFormat="1" ht="14.25"/>
    <row r="108" s="107" customFormat="1" ht="14.25"/>
    <row r="109" s="107" customFormat="1" ht="14.25"/>
    <row r="110" s="107" customFormat="1" ht="14.25"/>
    <row r="111" s="107" customFormat="1" ht="14.25"/>
    <row r="112" s="107" customFormat="1" ht="14.25"/>
    <row r="113" s="107" customFormat="1" ht="14.25"/>
    <row r="114" s="107" customFormat="1" ht="14.25"/>
    <row r="115" s="107" customFormat="1" ht="14.25"/>
    <row r="116" s="107" customFormat="1" ht="14.25"/>
    <row r="117" s="107" customFormat="1" ht="14.25"/>
    <row r="118" s="107" customFormat="1" ht="14.25"/>
    <row r="119" s="107" customFormat="1" ht="14.25"/>
    <row r="120" s="107" customFormat="1" ht="14.25"/>
    <row r="121" s="107" customFormat="1" ht="14.25"/>
    <row r="122" s="107" customFormat="1" ht="14.25"/>
    <row r="123" s="107" customFormat="1" ht="14.25"/>
    <row r="124" s="107" customFormat="1" ht="14.25"/>
    <row r="125" s="107" customFormat="1" ht="14.25"/>
    <row r="126" s="107" customFormat="1" ht="14.25"/>
    <row r="127" s="107" customFormat="1" ht="14.25"/>
    <row r="128" s="107" customFormat="1" ht="14.25"/>
    <row r="129" s="107" customFormat="1" ht="14.25"/>
    <row r="130" s="107" customFormat="1" ht="14.25"/>
    <row r="131" s="107" customFormat="1" ht="14.25"/>
    <row r="132" s="107" customFormat="1" ht="14.25"/>
    <row r="133" s="107" customFormat="1" ht="14.25"/>
    <row r="134" s="107" customFormat="1" ht="14.25"/>
    <row r="135" s="107" customFormat="1" ht="14.25"/>
    <row r="136" s="107" customFormat="1" ht="14.25"/>
    <row r="137" s="107" customFormat="1" ht="14.25"/>
    <row r="138" s="107" customFormat="1" ht="14.25"/>
    <row r="139" s="107" customFormat="1" ht="14.25"/>
    <row r="140" s="107" customFormat="1" ht="14.25"/>
    <row r="141" s="107" customFormat="1" ht="14.25"/>
    <row r="142" s="107" customFormat="1" ht="14.25"/>
    <row r="143" s="107" customFormat="1" ht="14.25"/>
    <row r="144" s="107" customFormat="1" ht="14.25"/>
    <row r="145" s="107" customFormat="1" ht="14.25"/>
    <row r="146" s="107" customFormat="1" ht="14.25"/>
    <row r="147" s="107" customFormat="1" ht="14.25"/>
    <row r="148" s="107" customFormat="1" ht="14.25"/>
    <row r="149" s="107" customFormat="1" ht="14.25"/>
    <row r="150" s="107" customFormat="1" ht="14.25"/>
    <row r="151" s="107" customFormat="1" ht="14.25"/>
    <row r="152" s="107" customFormat="1" ht="14.25"/>
    <row r="153" s="107" customFormat="1" ht="14.25"/>
    <row r="154" s="107" customFormat="1" ht="14.25"/>
    <row r="155" s="107" customFormat="1" ht="14.25"/>
    <row r="156" s="107" customFormat="1" ht="14.25"/>
    <row r="157" s="107" customFormat="1" ht="14.25"/>
    <row r="158" s="107" customFormat="1" ht="14.25"/>
    <row r="159" s="107" customFormat="1" ht="14.25"/>
    <row r="160" s="107" customFormat="1" ht="14.25"/>
    <row r="161" s="107" customFormat="1" ht="14.25"/>
    <row r="162" s="107" customFormat="1" ht="14.25"/>
    <row r="163" s="107" customFormat="1" ht="14.25"/>
    <row r="164" s="107" customFormat="1" ht="14.25"/>
    <row r="165" s="107" customFormat="1" ht="14.25"/>
    <row r="166" s="107" customFormat="1" ht="14.25"/>
    <row r="167" s="107" customFormat="1" ht="14.25"/>
    <row r="168" s="107" customFormat="1" ht="14.25"/>
    <row r="169" s="107" customFormat="1" ht="14.25"/>
    <row r="170" s="107" customFormat="1" ht="14.25"/>
    <row r="171" s="107" customFormat="1" ht="14.25"/>
    <row r="172" s="107" customFormat="1" ht="14.25"/>
    <row r="173" s="107" customFormat="1" ht="14.25"/>
    <row r="174" s="107" customFormat="1" ht="14.25"/>
    <row r="175" s="107" customFormat="1" ht="14.25"/>
    <row r="176" s="107" customFormat="1" ht="14.25"/>
    <row r="177" s="107" customFormat="1" ht="14.25"/>
    <row r="178" s="107" customFormat="1" ht="14.25"/>
    <row r="179" s="107" customFormat="1" ht="14.25"/>
    <row r="180" s="107" customFormat="1" ht="14.25"/>
    <row r="181" s="107" customFormat="1" ht="14.25"/>
    <row r="182" s="107" customFormat="1" ht="14.25"/>
    <row r="183" s="107" customFormat="1" ht="14.25"/>
    <row r="184" s="107" customFormat="1" ht="14.25"/>
    <row r="185" s="107" customFormat="1" ht="14.25"/>
    <row r="186" s="107" customFormat="1" ht="14.25"/>
    <row r="187" s="107" customFormat="1" ht="14.25"/>
    <row r="188" s="107" customFormat="1" ht="14.25"/>
    <row r="189" s="107" customFormat="1" ht="14.25"/>
    <row r="190" s="107" customFormat="1" ht="14.25"/>
    <row r="191" s="107" customFormat="1" ht="14.25"/>
    <row r="192" s="107" customFormat="1" ht="14.25"/>
    <row r="193" s="107" customFormat="1" ht="14.25"/>
    <row r="194" s="107" customFormat="1" ht="14.25"/>
    <row r="195" s="107" customFormat="1" ht="14.25"/>
    <row r="196" s="107" customFormat="1" ht="14.25"/>
    <row r="197" s="107" customFormat="1" ht="14.25"/>
    <row r="198" s="107" customFormat="1" ht="14.25"/>
    <row r="199" s="107" customFormat="1" ht="14.25"/>
    <row r="200" s="107" customFormat="1" ht="14.25"/>
    <row r="201" s="107" customFormat="1" ht="14.25"/>
    <row r="202" s="107" customFormat="1" ht="14.25"/>
    <row r="203" s="107" customFormat="1" ht="14.25"/>
    <row r="204" s="107" customFormat="1" ht="14.25"/>
    <row r="205" s="107" customFormat="1" ht="14.25"/>
    <row r="206" s="107" customFormat="1" ht="14.25"/>
    <row r="207" s="107" customFormat="1" ht="14.25"/>
    <row r="208" s="107" customFormat="1" ht="14.25"/>
    <row r="209" s="107" customFormat="1" ht="14.25"/>
    <row r="210" s="107" customFormat="1" ht="14.25"/>
    <row r="211" s="107" customFormat="1" ht="14.25"/>
    <row r="212" s="107" customFormat="1" ht="14.25"/>
    <row r="213" s="107" customFormat="1" ht="14.25"/>
    <row r="214" s="107" customFormat="1" ht="14.25"/>
    <row r="215" s="107" customFormat="1" ht="14.25"/>
    <row r="216" s="107" customFormat="1" ht="14.25"/>
    <row r="217" s="107" customFormat="1" ht="14.25"/>
    <row r="218" s="107" customFormat="1" ht="14.25"/>
    <row r="219" s="107" customFormat="1" ht="14.25"/>
    <row r="220" s="107" customFormat="1" ht="14.25"/>
    <row r="221" s="107" customFormat="1" ht="14.25"/>
    <row r="222" s="107" customFormat="1" ht="14.25"/>
    <row r="223" s="107" customFormat="1" ht="14.25"/>
    <row r="224" s="107" customFormat="1" ht="14.25"/>
    <row r="225" s="107" customFormat="1" ht="14.25"/>
    <row r="226" s="107" customFormat="1" ht="14.25"/>
    <row r="227" s="107" customFormat="1" ht="14.25"/>
    <row r="228" s="107" customFormat="1" ht="14.25"/>
    <row r="229" s="107" customFormat="1" ht="14.25"/>
    <row r="230" s="107" customFormat="1" ht="14.25"/>
    <row r="231" s="107" customFormat="1" ht="14.25"/>
    <row r="232" s="107" customFormat="1" ht="14.25"/>
    <row r="233" s="107" customFormat="1" ht="14.25"/>
    <row r="234" s="107" customFormat="1" ht="14.25"/>
    <row r="235" s="107" customFormat="1" ht="14.25"/>
    <row r="236" s="107" customFormat="1" ht="14.25"/>
    <row r="237" s="107" customFormat="1" ht="14.25"/>
    <row r="238" s="107" customFormat="1" ht="14.25"/>
    <row r="239" s="107" customFormat="1" ht="14.25"/>
    <row r="240" s="107" customFormat="1" ht="14.25"/>
    <row r="241" s="107" customFormat="1" ht="14.25"/>
    <row r="242" s="107" customFormat="1" ht="14.25"/>
    <row r="243" s="107" customFormat="1" ht="14.25"/>
    <row r="244" s="107" customFormat="1" ht="14.25"/>
    <row r="245" s="107" customFormat="1" ht="14.25"/>
    <row r="246" s="107" customFormat="1" ht="14.25"/>
    <row r="247" s="107" customFormat="1" ht="14.25"/>
    <row r="248" s="107" customFormat="1" ht="14.25"/>
    <row r="249" s="107" customFormat="1" ht="14.25"/>
    <row r="250" s="107" customFormat="1" ht="14.25"/>
    <row r="251" s="107" customFormat="1" ht="14.25"/>
    <row r="252" s="107" customFormat="1" ht="14.25"/>
    <row r="253" s="107" customFormat="1" ht="14.25"/>
    <row r="254" s="107" customFormat="1" ht="14.25"/>
    <row r="255" s="107" customFormat="1" ht="14.25"/>
    <row r="256" s="107" customFormat="1" ht="14.25"/>
    <row r="257" s="107" customFormat="1" ht="14.25"/>
    <row r="258" s="107" customFormat="1" ht="14.25"/>
    <row r="259" s="107" customFormat="1" ht="14.25"/>
    <row r="260" s="107" customFormat="1" ht="14.25"/>
    <row r="261" s="107" customFormat="1" ht="14.25"/>
    <row r="262" s="107" customFormat="1" ht="14.25"/>
    <row r="263" s="107" customFormat="1" ht="14.25"/>
    <row r="264" s="107" customFormat="1" ht="14.25"/>
    <row r="265" s="107" customFormat="1" ht="14.25"/>
    <row r="266" s="107" customFormat="1" ht="14.25"/>
    <row r="267" s="107" customFormat="1" ht="14.25"/>
    <row r="268" s="107" customFormat="1" ht="14.25"/>
    <row r="269" s="107" customFormat="1" ht="14.25"/>
    <row r="270" s="107" customFormat="1" ht="14.25"/>
    <row r="271" s="107" customFormat="1" ht="14.25"/>
    <row r="272" s="107" customFormat="1" ht="14.25"/>
    <row r="273" s="107" customFormat="1" ht="14.25"/>
    <row r="274" s="107" customFormat="1" ht="14.25"/>
    <row r="275" s="107" customFormat="1" ht="14.25"/>
    <row r="276" s="107" customFormat="1" ht="14.25"/>
    <row r="277" s="107" customFormat="1" ht="14.25"/>
    <row r="278" s="107" customFormat="1" ht="14.25"/>
    <row r="279" s="107" customFormat="1" ht="14.25"/>
    <row r="280" s="107" customFormat="1" ht="14.25"/>
    <row r="281" s="107" customFormat="1" ht="14.25"/>
    <row r="282" s="107" customFormat="1" ht="14.25"/>
    <row r="283" s="107" customFormat="1" ht="14.25"/>
    <row r="284" s="107" customFormat="1" ht="14.25"/>
    <row r="285" s="107" customFormat="1" ht="14.25"/>
    <row r="286" s="107" customFormat="1" ht="14.25"/>
    <row r="287" s="107" customFormat="1" ht="14.25"/>
    <row r="288" s="107" customFormat="1" ht="14.25"/>
    <row r="289" s="107" customFormat="1" ht="14.25"/>
    <row r="290" s="107" customFormat="1" ht="14.25"/>
    <row r="291" s="107" customFormat="1" ht="14.25"/>
    <row r="292" s="107" customFormat="1" ht="14.25"/>
    <row r="293" s="107" customFormat="1" ht="14.25"/>
    <row r="294" s="107" customFormat="1" ht="14.25"/>
    <row r="295" s="107" customFormat="1" ht="14.25"/>
    <row r="296" s="107" customFormat="1" ht="14.25"/>
    <row r="297" s="107" customFormat="1" ht="14.25"/>
    <row r="298" s="107" customFormat="1" ht="14.25"/>
    <row r="299" s="107" customFormat="1" ht="14.25"/>
    <row r="300" s="107" customFormat="1" ht="14.25"/>
    <row r="301" s="107" customFormat="1" ht="14.25"/>
    <row r="302" s="107" customFormat="1" ht="14.25"/>
    <row r="303" s="107" customFormat="1" ht="14.25"/>
    <row r="304" s="107" customFormat="1" ht="14.25"/>
    <row r="305" s="107" customFormat="1" ht="14.25"/>
    <row r="306" s="107" customFormat="1" ht="14.25"/>
    <row r="307" s="107" customFormat="1" ht="14.25"/>
    <row r="308" s="107" customFormat="1" ht="14.25"/>
    <row r="309" s="107" customFormat="1" ht="14.25"/>
    <row r="310" s="107" customFormat="1" ht="14.25"/>
    <row r="311" s="107" customFormat="1" ht="14.25"/>
    <row r="312" s="107" customFormat="1" ht="14.25"/>
    <row r="313" s="107" customFormat="1" ht="14.25"/>
    <row r="314" s="107" customFormat="1" ht="14.25"/>
    <row r="315" s="107" customFormat="1" ht="14.25"/>
    <row r="316" s="107" customFormat="1" ht="14.25"/>
    <row r="317" s="107" customFormat="1" ht="14.25"/>
    <row r="318" s="107" customFormat="1" ht="14.25"/>
    <row r="319" spans="17:20" ht="14.25">
      <c r="Q319" s="107"/>
      <c r="R319" s="107"/>
      <c r="S319" s="107"/>
      <c r="T319" s="107"/>
    </row>
    <row r="320" spans="17:20" ht="14.25">
      <c r="Q320" s="107"/>
      <c r="R320" s="107"/>
      <c r="S320" s="107"/>
      <c r="T320" s="107"/>
    </row>
    <row r="321" spans="17:20" ht="14.25">
      <c r="Q321" s="107"/>
      <c r="R321" s="107"/>
      <c r="S321" s="107"/>
      <c r="T321" s="107"/>
    </row>
  </sheetData>
  <sheetProtection/>
  <mergeCells count="2">
    <mergeCell ref="Q2:T3"/>
    <mergeCell ref="R21:T21"/>
  </mergeCells>
  <printOptions/>
  <pageMargins left="0.6692913385826772" right="0.1968503937007874" top="1.220472440944882" bottom="0.1968503937007874" header="0.6692913385826772" footer="0.35433070866141736"/>
  <pageSetup horizontalDpi="600" verticalDpi="600" orientation="landscape" paperSize="8" scale="70" r:id="rId2"/>
  <headerFooter alignWithMargins="0">
    <oddHeader>&amp;L&amp;20○○○○株式会社
&amp;C&amp;"ＭＳ 明朝,標準"&amp;26登戸地区内訳書&amp;R&amp;"ＭＳ 明朝,標準"&amp;22別紙２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塩見　雅子</cp:lastModifiedBy>
  <cp:lastPrinted>2015-12-15T01:53:45Z</cp:lastPrinted>
  <dcterms:created xsi:type="dcterms:W3CDTF">2002-03-19T00:25:25Z</dcterms:created>
  <dcterms:modified xsi:type="dcterms:W3CDTF">2016-01-15T08:06:06Z</dcterms:modified>
  <cp:category/>
  <cp:version/>
  <cp:contentType/>
  <cp:contentStatus/>
</cp:coreProperties>
</file>